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30" tabRatio="867" activeTab="6"/>
  </bookViews>
  <sheets>
    <sheet name="5-6 класс, мальчики " sheetId="1" r:id="rId1"/>
    <sheet name="5-6 класс, девочки" sheetId="2" r:id="rId2"/>
    <sheet name="7-8 класс, мальчики" sheetId="3" r:id="rId3"/>
    <sheet name="7-8 класс, девочки " sheetId="4" r:id="rId4"/>
    <sheet name="9-11 класс, мальчики  " sheetId="5" r:id="rId5"/>
    <sheet name="9-11 класс, девочки " sheetId="6" r:id="rId6"/>
    <sheet name="сводная таблица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closed">#REF!</definedName>
    <definedName name="location">#REF!</definedName>
    <definedName name="school_type" localSheetId="1">'5-6 класс, девочки'!$B$1:$B$1</definedName>
    <definedName name="school_type" localSheetId="0">'5-6 класс, мальчики '!$B$1:$B$1</definedName>
    <definedName name="school_type" localSheetId="3">'7-8 класс, девочки '!$B$1:$B$1</definedName>
    <definedName name="school_type" localSheetId="2">'7-8 класс, мальчики'!$B$1:$B$1</definedName>
    <definedName name="school_type" localSheetId="5">'9-11 класс, девочки '!$B$1:$B$1</definedName>
    <definedName name="school_type" localSheetId="4">'9-11 класс, мальчики  '!$B$1:$B$1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<sst xmlns="http://schemas.openxmlformats.org/spreadsheetml/2006/main" count="1088" uniqueCount="394">
  <si>
    <t>Учитель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</si>
  <si>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</si>
  <si>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</si>
  <si>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</si>
  <si>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</si>
  <si>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</si>
  <si>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Max балл участника:</t>
  </si>
  <si>
    <t>Статус участника (Победитель, Призер, Участник)</t>
  </si>
  <si>
    <t>Класс обучения</t>
  </si>
  <si>
    <t>Результат (балл)</t>
  </si>
  <si>
    <t>Max балл теория</t>
  </si>
  <si>
    <t>Max балл гимнастика</t>
  </si>
  <si>
    <t>Теория</t>
  </si>
  <si>
    <t>Гимнастика</t>
  </si>
  <si>
    <t>зачетный балл теория</t>
  </si>
  <si>
    <t>зачетный балл гимнастика</t>
  </si>
  <si>
    <t>Предмет олимпиады:</t>
  </si>
  <si>
    <t>ОУ</t>
  </si>
  <si>
    <t>Этап:</t>
  </si>
  <si>
    <t>Класс</t>
  </si>
  <si>
    <t>Дата проведения</t>
  </si>
  <si>
    <t>Max балл баскетбол</t>
  </si>
  <si>
    <t>Протокол школьного этапа всероссийской олимпиады школьников в 2022/2023 учебном году</t>
  </si>
  <si>
    <t>зачетный балл баскетбол</t>
  </si>
  <si>
    <t>Max балл п/препятствий</t>
  </si>
  <si>
    <t>зачетный балл п/препятствий</t>
  </si>
  <si>
    <t>Max балл Баскетбол</t>
  </si>
  <si>
    <t>легая атлетика</t>
  </si>
  <si>
    <t>легкая атлетика</t>
  </si>
  <si>
    <t>Стерлитамакский район</t>
  </si>
  <si>
    <t>ж</t>
  </si>
  <si>
    <t>МОБУ СОШ с.Тюрюшля</t>
  </si>
  <si>
    <t>участник</t>
  </si>
  <si>
    <t>Сергеев А.П.</t>
  </si>
  <si>
    <t>м</t>
  </si>
  <si>
    <t>МОБУ СОШ с.Николаевка им.П.А.Ушакова</t>
  </si>
  <si>
    <t>победитель</t>
  </si>
  <si>
    <t>Венедиктова Ольга Владимировна</t>
  </si>
  <si>
    <t>призер</t>
  </si>
  <si>
    <t>призёр</t>
  </si>
  <si>
    <t>7</t>
  </si>
  <si>
    <t>Урманцев А.М.</t>
  </si>
  <si>
    <t>Мухаметшина Минзифа Зиннатовна</t>
  </si>
  <si>
    <t>Мухаметшина М.З.</t>
  </si>
  <si>
    <t>МОБУ СОШ с.Васильевка</t>
  </si>
  <si>
    <t>Магадиева Вероника Владимировна</t>
  </si>
  <si>
    <t xml:space="preserve">Тихонова  Наталья Леонидовна </t>
  </si>
  <si>
    <t>Предмет: физическая культура</t>
  </si>
  <si>
    <t>о школьном  этапе Всероссийской олимпиады школьников по физической культуре 2023 года</t>
  </si>
  <si>
    <t>школа</t>
  </si>
  <si>
    <t>всего</t>
  </si>
  <si>
    <t>МОБУ СОШ с.Аючево</t>
  </si>
  <si>
    <t>МОБУ СОШ с.Алатана</t>
  </si>
  <si>
    <t>МОБУ СОШ с.Бельское</t>
  </si>
  <si>
    <t>МОбУ СОШ с.Б.Куганак</t>
  </si>
  <si>
    <t>МОБУ СОШ с.Буриказганово</t>
  </si>
  <si>
    <t>МОБУ СОШ с.В.Услы</t>
  </si>
  <si>
    <t>МОБУ СОШ д.Дергачевка</t>
  </si>
  <si>
    <t>МОБУ СОШ д.Золотоношка</t>
  </si>
  <si>
    <t>МОБУ СОШ с.Ишпарсово</t>
  </si>
  <si>
    <t>МОБУ СОШ д.Константиноградовка</t>
  </si>
  <si>
    <t>МОБУ СОШ д. Максимовка</t>
  </si>
  <si>
    <t>МОБУ СОШ с.Наумовка</t>
  </si>
  <si>
    <t>МОБУ СОШ с.Николаевка</t>
  </si>
  <si>
    <t>МОБУ СОШ с.Н.Барятино</t>
  </si>
  <si>
    <t>МОБУ СОШ с.Н.Отрадовка</t>
  </si>
  <si>
    <t>МОБУ СОШ с.Н.Федоровское</t>
  </si>
  <si>
    <t>МОБУ СОШ с.Октябрьское</t>
  </si>
  <si>
    <t>МОБУ СОШ с.Первомайское</t>
  </si>
  <si>
    <t>МОБУ СОШ с.Покровка</t>
  </si>
  <si>
    <t>МОБУ СОШ с.Рощинский</t>
  </si>
  <si>
    <t>МОБУ СОШ д.Рязановка</t>
  </si>
  <si>
    <t>МОБУ СОШ с.Талачево</t>
  </si>
  <si>
    <t>МОБУ СОШ с.Талалаевка</t>
  </si>
  <si>
    <t>МОБУ СОШ д. Чуртан</t>
  </si>
  <si>
    <t>Всего</t>
  </si>
  <si>
    <t>из них победителей</t>
  </si>
  <si>
    <t>из них призеров</t>
  </si>
  <si>
    <t>из них участников</t>
  </si>
  <si>
    <t>Маннанов Руслан Ришатович</t>
  </si>
  <si>
    <t>Сергеев В.П.</t>
  </si>
  <si>
    <t>филиал с. Косяковка МОБУ СОШ с. Большой Куганак</t>
  </si>
  <si>
    <t>Григорьев А.В.</t>
  </si>
  <si>
    <t>Хлескин Е.А.</t>
  </si>
  <si>
    <t>МОБУ СОШ с.Большой Куганак</t>
  </si>
  <si>
    <t>Саидмуродова А.Ю.</t>
  </si>
  <si>
    <t>2023/2024</t>
  </si>
  <si>
    <t>МОБУ СОШс. Талалаевка</t>
  </si>
  <si>
    <t xml:space="preserve">МОБУ СОШс. Талалаевка </t>
  </si>
  <si>
    <t>Допуск</t>
  </si>
  <si>
    <t xml:space="preserve">Допуск </t>
  </si>
  <si>
    <t>52.2</t>
  </si>
  <si>
    <t xml:space="preserve">призер </t>
  </si>
  <si>
    <t xml:space="preserve">Победитель </t>
  </si>
  <si>
    <t>Победитель</t>
  </si>
  <si>
    <t>Мухаметшин Фанис Минигалиевич</t>
  </si>
  <si>
    <t>МОБУ СОШ Д.Чуртан</t>
  </si>
  <si>
    <t xml:space="preserve">Лесик Святослв Сергевич </t>
  </si>
  <si>
    <t>мОБУ СОШ д,Чуртан</t>
  </si>
  <si>
    <t xml:space="preserve">участник </t>
  </si>
  <si>
    <t xml:space="preserve">победитель </t>
  </si>
  <si>
    <t>ФИО</t>
  </si>
  <si>
    <t>СВД</t>
  </si>
  <si>
    <t>СЭИ</t>
  </si>
  <si>
    <t>АКБ</t>
  </si>
  <si>
    <t>ПАЕ</t>
  </si>
  <si>
    <t>БСИ</t>
  </si>
  <si>
    <t>СДС</t>
  </si>
  <si>
    <t>БДШ</t>
  </si>
  <si>
    <t>РСР</t>
  </si>
  <si>
    <t>НВМ</t>
  </si>
  <si>
    <t>ИСР</t>
  </si>
  <si>
    <t>УФЗ</t>
  </si>
  <si>
    <t>КЯА</t>
  </si>
  <si>
    <t>СЛГ</t>
  </si>
  <si>
    <t>МЕВ</t>
  </si>
  <si>
    <t>БИИ</t>
  </si>
  <si>
    <t>ШЕП</t>
  </si>
  <si>
    <t>БЮЕ</t>
  </si>
  <si>
    <t>БВА</t>
  </si>
  <si>
    <t>ГМА</t>
  </si>
  <si>
    <t>ИКВ</t>
  </si>
  <si>
    <t>СДМ</t>
  </si>
  <si>
    <t>ВВП</t>
  </si>
  <si>
    <t>ШАА</t>
  </si>
  <si>
    <t>ОРА</t>
  </si>
  <si>
    <t>СНА</t>
  </si>
  <si>
    <t>МЕМ</t>
  </si>
  <si>
    <t>СМП</t>
  </si>
  <si>
    <t>ЕВВ</t>
  </si>
  <si>
    <t>ПЕЮ</t>
  </si>
  <si>
    <t>ИАР</t>
  </si>
  <si>
    <t>СОС</t>
  </si>
  <si>
    <t>ХЭД</t>
  </si>
  <si>
    <t>МРС</t>
  </si>
  <si>
    <t>ОДД</t>
  </si>
  <si>
    <t>ГСЭ</t>
  </si>
  <si>
    <t>юра</t>
  </si>
  <si>
    <t>КВА</t>
  </si>
  <si>
    <t>КАГ</t>
  </si>
  <si>
    <t>БИБ</t>
  </si>
  <si>
    <t>АСР</t>
  </si>
  <si>
    <t>ПЭ</t>
  </si>
  <si>
    <t>СЛ</t>
  </si>
  <si>
    <t>КЗШ</t>
  </si>
  <si>
    <t>ЗДР</t>
  </si>
  <si>
    <t>МЛИ</t>
  </si>
  <si>
    <t>МВР</t>
  </si>
  <si>
    <t>ФСС</t>
  </si>
  <si>
    <t>РАФ</t>
  </si>
  <si>
    <t>ШАФ</t>
  </si>
  <si>
    <t>НСА</t>
  </si>
  <si>
    <t>ВКФ</t>
  </si>
  <si>
    <t>ВАА</t>
  </si>
  <si>
    <t>ПСА</t>
  </si>
  <si>
    <t>ЗКР</t>
  </si>
  <si>
    <t>ЮГВ</t>
  </si>
  <si>
    <t>БАВ</t>
  </si>
  <si>
    <t>МТВ</t>
  </si>
  <si>
    <t>ФКЭ</t>
  </si>
  <si>
    <t>РЮА</t>
  </si>
  <si>
    <t>ШМР</t>
  </si>
  <si>
    <t>СДД</t>
  </si>
  <si>
    <t>ИКЗ</t>
  </si>
  <si>
    <t>ДКЮ</t>
  </si>
  <si>
    <t>АИИ</t>
  </si>
  <si>
    <t>КГА</t>
  </si>
  <si>
    <t>ШЭК</t>
  </si>
  <si>
    <t>МГА</t>
  </si>
  <si>
    <t>ПНВ</t>
  </si>
  <si>
    <t>ПАВ</t>
  </si>
  <si>
    <t>ЕКО</t>
  </si>
  <si>
    <t>МРИ</t>
  </si>
  <si>
    <t>СТИ</t>
  </si>
  <si>
    <t>СДР</t>
  </si>
  <si>
    <t>БАС</t>
  </si>
  <si>
    <t>ПЕА</t>
  </si>
  <si>
    <t>АЕО</t>
  </si>
  <si>
    <t>ТИА</t>
  </si>
  <si>
    <t>ВРР</t>
  </si>
  <si>
    <t>НАВ</t>
  </si>
  <si>
    <t>ШАС</t>
  </si>
  <si>
    <t>ГЮА</t>
  </si>
  <si>
    <t>ХНС</t>
  </si>
  <si>
    <t>ПАА</t>
  </si>
  <si>
    <t>МРР</t>
  </si>
  <si>
    <t>ХАА</t>
  </si>
  <si>
    <t>БАА</t>
  </si>
  <si>
    <t>НАА</t>
  </si>
  <si>
    <t>САР</t>
  </si>
  <si>
    <t>ТАА</t>
  </si>
  <si>
    <t>САВ</t>
  </si>
  <si>
    <t>СЭЯ</t>
  </si>
  <si>
    <t>БТМ</t>
  </si>
  <si>
    <t>ОЕС</t>
  </si>
  <si>
    <t>НСС</t>
  </si>
  <si>
    <t>ААА</t>
  </si>
  <si>
    <t>ВММ</t>
  </si>
  <si>
    <t>КНН</t>
  </si>
  <si>
    <t>НПИ</t>
  </si>
  <si>
    <t>ЛАВ</t>
  </si>
  <si>
    <t>КИС</t>
  </si>
  <si>
    <t>МЭМ</t>
  </si>
  <si>
    <t>МВА</t>
  </si>
  <si>
    <t>БДР</t>
  </si>
  <si>
    <t>КЕВ</t>
  </si>
  <si>
    <t>ВМА</t>
  </si>
  <si>
    <t>МКС</t>
  </si>
  <si>
    <t>ГАР</t>
  </si>
  <si>
    <t>КАА</t>
  </si>
  <si>
    <t>НЗР</t>
  </si>
  <si>
    <t>ТАС</t>
  </si>
  <si>
    <t>ХКИ</t>
  </si>
  <si>
    <t>МАФ</t>
  </si>
  <si>
    <t>МЮИ</t>
  </si>
  <si>
    <t>ПИА</t>
  </si>
  <si>
    <t>МВО</t>
  </si>
  <si>
    <t>ФЕР</t>
  </si>
  <si>
    <t>ХВТ</t>
  </si>
  <si>
    <t>ИЛА</t>
  </si>
  <si>
    <t>БЕВ</t>
  </si>
  <si>
    <t>ИВА</t>
  </si>
  <si>
    <t>ЯКР</t>
  </si>
  <si>
    <t>ГВД</t>
  </si>
  <si>
    <t>БТТ</t>
  </si>
  <si>
    <t>ГКН</t>
  </si>
  <si>
    <t>ХИИ</t>
  </si>
  <si>
    <t>МАИ</t>
  </si>
  <si>
    <t>МАА</t>
  </si>
  <si>
    <t>МАР</t>
  </si>
  <si>
    <t>БНР</t>
  </si>
  <si>
    <t>МСМ</t>
  </si>
  <si>
    <t>ИЭГ</t>
  </si>
  <si>
    <t>ССВ</t>
  </si>
  <si>
    <t>ПВА</t>
  </si>
  <si>
    <t>КЕИ</t>
  </si>
  <si>
    <t>ТЕА</t>
  </si>
  <si>
    <t>ДЯМ</t>
  </si>
  <si>
    <t>ЮЮА</t>
  </si>
  <si>
    <t>ГУА</t>
  </si>
  <si>
    <t>ГНИ</t>
  </si>
  <si>
    <t>КВС</t>
  </si>
  <si>
    <t>ГДД</t>
  </si>
  <si>
    <t>ЗНА</t>
  </si>
  <si>
    <t>НТА</t>
  </si>
  <si>
    <t>ИАА</t>
  </si>
  <si>
    <t>ПЖС</t>
  </si>
  <si>
    <t>БЕА</t>
  </si>
  <si>
    <t>СМА</t>
  </si>
  <si>
    <t>ФВЭ</t>
  </si>
  <si>
    <t>СММ</t>
  </si>
  <si>
    <t>ППЮ</t>
  </si>
  <si>
    <t>УПД</t>
  </si>
  <si>
    <t>ТИП</t>
  </si>
  <si>
    <t>САА</t>
  </si>
  <si>
    <t>РАИ</t>
  </si>
  <si>
    <t>МИР</t>
  </si>
  <si>
    <t>КЛА</t>
  </si>
  <si>
    <t>ВЯС</t>
  </si>
  <si>
    <t>КУД</t>
  </si>
  <si>
    <t>ЩЕД</t>
  </si>
  <si>
    <t>ИВВ</t>
  </si>
  <si>
    <t>КРА</t>
  </si>
  <si>
    <t>ГФР</t>
  </si>
  <si>
    <t>ГРГ</t>
  </si>
  <si>
    <t>ШЭР</t>
  </si>
  <si>
    <t>ЯАМ</t>
  </si>
  <si>
    <t>СРА</t>
  </si>
  <si>
    <t>РБИ</t>
  </si>
  <si>
    <t>ДМВ</t>
  </si>
  <si>
    <t>ШАД</t>
  </si>
  <si>
    <t>НИБ</t>
  </si>
  <si>
    <t>ГЕО</t>
  </si>
  <si>
    <t>БМА</t>
  </si>
  <si>
    <t>ККД</t>
  </si>
  <si>
    <t>ЮДА</t>
  </si>
  <si>
    <t>ШИС</t>
  </si>
  <si>
    <t>РИР</t>
  </si>
  <si>
    <t>ПМА</t>
  </si>
  <si>
    <t>ТНР</t>
  </si>
  <si>
    <t>АРР</t>
  </si>
  <si>
    <t>ИИВ</t>
  </si>
  <si>
    <t xml:space="preserve">ГДИ </t>
  </si>
  <si>
    <t xml:space="preserve">КДМ </t>
  </si>
  <si>
    <t>БЗТ</t>
  </si>
  <si>
    <t>АРА</t>
  </si>
  <si>
    <t>МАВ</t>
  </si>
  <si>
    <t>ЗАА</t>
  </si>
  <si>
    <t>ЗАФ</t>
  </si>
  <si>
    <t>ШДА</t>
  </si>
  <si>
    <t>ШНР</t>
  </si>
  <si>
    <t>НДВ</t>
  </si>
  <si>
    <t>КВД</t>
  </si>
  <si>
    <t>КЕА</t>
  </si>
  <si>
    <t>ЮМВ</t>
  </si>
  <si>
    <t>КДС</t>
  </si>
  <si>
    <t>ГРА</t>
  </si>
  <si>
    <t>ТРД</t>
  </si>
  <si>
    <t>ВРГ</t>
  </si>
  <si>
    <t>ШМИ</t>
  </si>
  <si>
    <t>СПА</t>
  </si>
  <si>
    <t>БГР</t>
  </si>
  <si>
    <t>ГАД</t>
  </si>
  <si>
    <t>ПНА</t>
  </si>
  <si>
    <t xml:space="preserve">ФИО </t>
  </si>
  <si>
    <t>ЗВН</t>
  </si>
  <si>
    <t>АРФ</t>
  </si>
  <si>
    <t>ЛАА</t>
  </si>
  <si>
    <t xml:space="preserve">МПА </t>
  </si>
  <si>
    <t>СВЮ</t>
  </si>
  <si>
    <t>ГЕА</t>
  </si>
  <si>
    <t>СВА</t>
  </si>
  <si>
    <t>ХДФ</t>
  </si>
  <si>
    <t>ХАИ</t>
  </si>
  <si>
    <t>ПАК</t>
  </si>
  <si>
    <t>ААИ</t>
  </si>
  <si>
    <t>ЕИН</t>
  </si>
  <si>
    <t>ГЭИ</t>
  </si>
  <si>
    <t>КСА</t>
  </si>
  <si>
    <t>КСС</t>
  </si>
  <si>
    <t>КДФ</t>
  </si>
  <si>
    <t>ИСЗ</t>
  </si>
  <si>
    <t>СЛЮ</t>
  </si>
  <si>
    <t>РЭР</t>
  </si>
  <si>
    <t>ГКЕ</t>
  </si>
  <si>
    <t>ТЮВ</t>
  </si>
  <si>
    <t>КПИ</t>
  </si>
  <si>
    <t>БЛС</t>
  </si>
  <si>
    <t>плг</t>
  </si>
  <si>
    <t>ААЛ</t>
  </si>
  <si>
    <t>АЗИ</t>
  </si>
  <si>
    <t>ГЕВ</t>
  </si>
  <si>
    <t>БЛР</t>
  </si>
  <si>
    <t>ИПЕ</t>
  </si>
  <si>
    <t>АМА</t>
  </si>
  <si>
    <t>УАА</t>
  </si>
  <si>
    <t>ОУС</t>
  </si>
  <si>
    <t>САФ</t>
  </si>
  <si>
    <t>НИИ</t>
  </si>
  <si>
    <t>ГДА</t>
  </si>
  <si>
    <t>МВС</t>
  </si>
  <si>
    <t>ИИР</t>
  </si>
  <si>
    <t>ЯКА</t>
  </si>
  <si>
    <t>ЮЭА</t>
  </si>
  <si>
    <t>ЗРР</t>
  </si>
  <si>
    <t>КЭР</t>
  </si>
  <si>
    <t>СИИ</t>
  </si>
  <si>
    <t xml:space="preserve">НАР </t>
  </si>
  <si>
    <t xml:space="preserve">ВИР </t>
  </si>
  <si>
    <t>СБД</t>
  </si>
  <si>
    <t>БЭР</t>
  </si>
  <si>
    <t>МЭИ</t>
  </si>
  <si>
    <t>ВНА</t>
  </si>
  <si>
    <t>ПНИ</t>
  </si>
  <si>
    <t>МДГ</t>
  </si>
  <si>
    <t>ВАК</t>
  </si>
  <si>
    <t>ИЯВ</t>
  </si>
  <si>
    <t>ГАФ</t>
  </si>
  <si>
    <t>САС</t>
  </si>
  <si>
    <t>КМГ</t>
  </si>
  <si>
    <t>СЛР</t>
  </si>
  <si>
    <t>СДА</t>
  </si>
  <si>
    <t>СКМ</t>
  </si>
  <si>
    <t>СВС</t>
  </si>
  <si>
    <t>БКА</t>
  </si>
  <si>
    <t>ККВ</t>
  </si>
  <si>
    <t>ККА</t>
  </si>
  <si>
    <t>ААН</t>
  </si>
  <si>
    <t>ЗРИ</t>
  </si>
  <si>
    <t>ЗБЗ</t>
  </si>
  <si>
    <t>ШИА</t>
  </si>
  <si>
    <t>ТИФ</t>
  </si>
  <si>
    <t>ВИМ</t>
  </si>
  <si>
    <t>ЗВД</t>
  </si>
  <si>
    <t>ХТИ</t>
  </si>
  <si>
    <t>ФМВ</t>
  </si>
  <si>
    <t>ИАВ</t>
  </si>
  <si>
    <t>ГАВ</t>
  </si>
  <si>
    <t>ЗБИ</t>
  </si>
  <si>
    <t>ЛЕА</t>
  </si>
  <si>
    <t>ЛДР</t>
  </si>
  <si>
    <t>ВИВ</t>
  </si>
  <si>
    <t>ЕНА</t>
  </si>
  <si>
    <t>ЯАЕ</t>
  </si>
  <si>
    <t>ИКЭ</t>
  </si>
  <si>
    <t>ВГВ</t>
  </si>
  <si>
    <t>ЧИА</t>
  </si>
  <si>
    <t xml:space="preserve">АДИ </t>
  </si>
  <si>
    <t>ОИМ</t>
  </si>
  <si>
    <t>Протокол школьного этапа всероссийской олимпиады школьников по физической культуре</t>
  </si>
  <si>
    <t>Физическая культура</t>
  </si>
  <si>
    <t>школьный</t>
  </si>
  <si>
    <t xml:space="preserve">Протокол школьного этапа всероссийской олимпиады школьников </t>
  </si>
  <si>
    <t>9,10,11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</si>
</sst>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0.0"/>
    <numFmt numFmtId="181" formatCode="[$-F400]h:mm:ss\ AM/PM"/>
    <numFmt numFmtId="182" formatCode="0.000%"/>
    <numFmt numFmtId="183" formatCode="0.0000%"/>
    <numFmt numFmtId="184" formatCode="0.0%"/>
    <numFmt numFmtId="185" formatCode="[$-419]dd&quot;.&quot;mm&quot;.&quot;yyyy"/>
    <numFmt numFmtId="186" formatCode="[$-419]General"/>
    <numFmt numFmtId="187" formatCode="[$-419]dd\.mm\.yyyy"/>
    <numFmt numFmtId="188" formatCode="dd/mm/yy;@"/>
    <numFmt numFmtId="189" formatCode="0.000"/>
    <numFmt numFmtId="190" formatCode="dd/mm/yy"/>
    <numFmt numFmtId="191" formatCode="#,##0.00\ &quot;₽&quot;"/>
  </numFmts>
  <fonts count="80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67" fillId="0" borderId="0" xfId="0" applyFont="1" applyAlignment="1">
      <alignment horizontal="left" vertical="top"/>
    </xf>
    <xf numFmtId="0" fontId="68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top"/>
    </xf>
    <xf numFmtId="180" fontId="2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71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70" fillId="33" borderId="10" xfId="0" applyNumberFormat="1" applyFont="1" applyFill="1" applyBorder="1" applyAlignment="1">
      <alignment horizontal="left" vertical="center"/>
    </xf>
    <xf numFmtId="180" fontId="70" fillId="33" borderId="10" xfId="0" applyNumberFormat="1" applyFont="1" applyFill="1" applyBorder="1" applyAlignment="1">
      <alignment horizontal="left" vertical="center"/>
    </xf>
    <xf numFmtId="0" fontId="70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/>
    </xf>
    <xf numFmtId="2" fontId="70" fillId="33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70" fillId="33" borderId="10" xfId="0" applyFont="1" applyFill="1" applyBorder="1" applyAlignment="1">
      <alignment horizontal="left"/>
    </xf>
    <xf numFmtId="0" fontId="72" fillId="0" borderId="10" xfId="0" applyFont="1" applyBorder="1" applyAlignment="1">
      <alignment/>
    </xf>
    <xf numFmtId="0" fontId="72" fillId="0" borderId="0" xfId="0" applyFont="1" applyAlignment="1">
      <alignment/>
    </xf>
    <xf numFmtId="0" fontId="73" fillId="0" borderId="10" xfId="0" applyFont="1" applyBorder="1" applyAlignment="1">
      <alignment/>
    </xf>
    <xf numFmtId="0" fontId="70" fillId="0" borderId="10" xfId="0" applyFont="1" applyBorder="1" applyAlignment="1">
      <alignment horizontal="left"/>
    </xf>
    <xf numFmtId="180" fontId="9" fillId="33" borderId="1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9" fillId="0" borderId="14" xfId="0" applyFont="1" applyBorder="1" applyAlignment="1">
      <alignment/>
    </xf>
    <xf numFmtId="0" fontId="9" fillId="33" borderId="1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70" fillId="33" borderId="10" xfId="0" applyFont="1" applyFill="1" applyBorder="1" applyAlignment="1">
      <alignment horizontal="left" vertical="center"/>
    </xf>
    <xf numFmtId="0" fontId="74" fillId="33" borderId="10" xfId="0" applyFont="1" applyFill="1" applyBorder="1" applyAlignment="1">
      <alignment horizontal="left" vertical="top"/>
    </xf>
    <xf numFmtId="0" fontId="70" fillId="33" borderId="10" xfId="0" applyFont="1" applyFill="1" applyBorder="1" applyAlignment="1">
      <alignment horizontal="left" vertical="top"/>
    </xf>
    <xf numFmtId="0" fontId="70" fillId="33" borderId="10" xfId="0" applyNumberFormat="1" applyFont="1" applyFill="1" applyBorder="1" applyAlignment="1">
      <alignment horizontal="left" vertical="top"/>
    </xf>
    <xf numFmtId="180" fontId="70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top"/>
    </xf>
    <xf numFmtId="180" fontId="9" fillId="0" borderId="10" xfId="0" applyNumberFormat="1" applyFont="1" applyBorder="1" applyAlignment="1">
      <alignment horizontal="left" vertical="top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75" fillId="0" borderId="0" xfId="0" applyFont="1" applyFill="1" applyAlignment="1">
      <alignment/>
    </xf>
    <xf numFmtId="0" fontId="74" fillId="33" borderId="0" xfId="0" applyFont="1" applyFill="1" applyAlignment="1">
      <alignment horizontal="left" vertical="center"/>
    </xf>
    <xf numFmtId="0" fontId="74" fillId="33" borderId="0" xfId="0" applyFont="1" applyFill="1" applyAlignment="1">
      <alignment/>
    </xf>
    <xf numFmtId="0" fontId="75" fillId="0" borderId="0" xfId="0" applyFont="1" applyAlignment="1">
      <alignment/>
    </xf>
    <xf numFmtId="180" fontId="74" fillId="33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74" fillId="0" borderId="10" xfId="0" applyFont="1" applyBorder="1" applyAlignment="1">
      <alignment horizontal="left"/>
    </xf>
    <xf numFmtId="0" fontId="74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center"/>
    </xf>
    <xf numFmtId="49" fontId="74" fillId="33" borderId="10" xfId="0" applyNumberFormat="1" applyFont="1" applyFill="1" applyBorder="1" applyAlignment="1">
      <alignment horizontal="left" vertical="top"/>
    </xf>
    <xf numFmtId="0" fontId="74" fillId="33" borderId="10" xfId="0" applyNumberFormat="1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34" borderId="10" xfId="0" applyFont="1" applyFill="1" applyBorder="1" applyAlignment="1">
      <alignment horizontal="left" vertical="top"/>
    </xf>
    <xf numFmtId="49" fontId="74" fillId="0" borderId="10" xfId="0" applyNumberFormat="1" applyFont="1" applyBorder="1" applyAlignment="1">
      <alignment horizontal="left" vertical="top"/>
    </xf>
    <xf numFmtId="0" fontId="74" fillId="0" borderId="10" xfId="0" applyFont="1" applyBorder="1" applyAlignment="1">
      <alignment horizontal="left" vertical="top"/>
    </xf>
    <xf numFmtId="0" fontId="74" fillId="34" borderId="10" xfId="0" applyFont="1" applyFill="1" applyBorder="1" applyAlignment="1">
      <alignment horizontal="left" vertical="center"/>
    </xf>
    <xf numFmtId="180" fontId="74" fillId="34" borderId="10" xfId="0" applyNumberFormat="1" applyFont="1" applyFill="1" applyBorder="1" applyAlignment="1">
      <alignment horizontal="left" vertical="center"/>
    </xf>
    <xf numFmtId="0" fontId="74" fillId="34" borderId="10" xfId="0" applyFont="1" applyFill="1" applyBorder="1" applyAlignment="1">
      <alignment horizontal="left" vertical="top"/>
    </xf>
    <xf numFmtId="0" fontId="74" fillId="0" borderId="10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 vertical="top"/>
    </xf>
    <xf numFmtId="49" fontId="6" fillId="33" borderId="10" xfId="0" applyNumberFormat="1" applyFont="1" applyFill="1" applyBorder="1" applyAlignment="1">
      <alignment horizontal="left" vertical="center"/>
    </xf>
    <xf numFmtId="49" fontId="74" fillId="33" borderId="10" xfId="0" applyNumberFormat="1" applyFont="1" applyFill="1" applyBorder="1" applyAlignment="1">
      <alignment horizontal="left" vertical="center"/>
    </xf>
    <xf numFmtId="0" fontId="74" fillId="33" borderId="10" xfId="0" applyFont="1" applyFill="1" applyBorder="1" applyAlignment="1">
      <alignment horizontal="left"/>
    </xf>
    <xf numFmtId="180" fontId="74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center"/>
    </xf>
    <xf numFmtId="180" fontId="74" fillId="32" borderId="10" xfId="0" applyNumberFormat="1" applyFont="1" applyFill="1" applyBorder="1" applyAlignment="1">
      <alignment horizontal="left" vertical="center"/>
    </xf>
    <xf numFmtId="0" fontId="74" fillId="33" borderId="16" xfId="0" applyFont="1" applyFill="1" applyBorder="1" applyAlignment="1">
      <alignment horizontal="left" vertical="top"/>
    </xf>
    <xf numFmtId="0" fontId="74" fillId="33" borderId="16" xfId="0" applyNumberFormat="1" applyFont="1" applyFill="1" applyBorder="1" applyAlignment="1">
      <alignment horizontal="left" vertical="top"/>
    </xf>
    <xf numFmtId="2" fontId="74" fillId="33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/>
    </xf>
    <xf numFmtId="0" fontId="74" fillId="33" borderId="10" xfId="0" applyNumberFormat="1" applyFont="1" applyFill="1" applyBorder="1" applyAlignment="1">
      <alignment horizontal="left" vertical="center"/>
    </xf>
    <xf numFmtId="2" fontId="74" fillId="33" borderId="1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/>
    </xf>
    <xf numFmtId="180" fontId="6" fillId="0" borderId="10" xfId="0" applyNumberFormat="1" applyFont="1" applyBorder="1" applyAlignment="1">
      <alignment horizontal="left" vertical="top"/>
    </xf>
    <xf numFmtId="0" fontId="74" fillId="33" borderId="14" xfId="0" applyNumberFormat="1" applyFont="1" applyFill="1" applyBorder="1" applyAlignment="1">
      <alignment horizontal="left" vertical="top"/>
    </xf>
    <xf numFmtId="0" fontId="74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4" fillId="34" borderId="14" xfId="0" applyFont="1" applyFill="1" applyBorder="1" applyAlignment="1">
      <alignment horizontal="left" vertical="center"/>
    </xf>
    <xf numFmtId="0" fontId="76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74" fillId="34" borderId="14" xfId="0" applyFont="1" applyFill="1" applyBorder="1" applyAlignment="1">
      <alignment horizontal="left" vertical="top"/>
    </xf>
    <xf numFmtId="0" fontId="74" fillId="33" borderId="14" xfId="0" applyNumberFormat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center" vertical="center"/>
    </xf>
    <xf numFmtId="0" fontId="70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10" fontId="74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0" fontId="74" fillId="33" borderId="10" xfId="0" applyNumberFormat="1" applyFont="1" applyFill="1" applyBorder="1" applyAlignment="1">
      <alignment horizontal="left" vertical="top"/>
    </xf>
    <xf numFmtId="0" fontId="74" fillId="33" borderId="16" xfId="0" applyFont="1" applyFill="1" applyBorder="1" applyAlignment="1">
      <alignment horizontal="left" vertical="center"/>
    </xf>
    <xf numFmtId="180" fontId="74" fillId="33" borderId="16" xfId="0" applyNumberFormat="1" applyFont="1" applyFill="1" applyBorder="1" applyAlignment="1">
      <alignment horizontal="left" vertical="center"/>
    </xf>
    <xf numFmtId="0" fontId="74" fillId="33" borderId="16" xfId="0" applyNumberFormat="1" applyFont="1" applyFill="1" applyBorder="1" applyAlignment="1">
      <alignment horizontal="left" vertical="center"/>
    </xf>
    <xf numFmtId="0" fontId="74" fillId="33" borderId="12" xfId="0" applyFont="1" applyFill="1" applyBorder="1" applyAlignment="1">
      <alignment horizontal="left" vertical="top"/>
    </xf>
    <xf numFmtId="0" fontId="74" fillId="33" borderId="12" xfId="0" applyFont="1" applyFill="1" applyBorder="1" applyAlignment="1">
      <alignment horizontal="left" vertical="center"/>
    </xf>
    <xf numFmtId="0" fontId="74" fillId="33" borderId="12" xfId="0" applyNumberFormat="1" applyFont="1" applyFill="1" applyBorder="1" applyAlignment="1">
      <alignment horizontal="left" vertical="top"/>
    </xf>
    <xf numFmtId="180" fontId="74" fillId="33" borderId="12" xfId="0" applyNumberFormat="1" applyFont="1" applyFill="1" applyBorder="1" applyAlignment="1">
      <alignment horizontal="left" vertical="center"/>
    </xf>
    <xf numFmtId="0" fontId="74" fillId="32" borderId="10" xfId="0" applyFont="1" applyFill="1" applyBorder="1" applyAlignment="1">
      <alignment horizontal="left" vertical="center"/>
    </xf>
    <xf numFmtId="186" fontId="6" fillId="0" borderId="10" xfId="0" applyNumberFormat="1" applyFont="1" applyBorder="1" applyAlignment="1">
      <alignment horizontal="left" vertical="top"/>
    </xf>
    <xf numFmtId="180" fontId="6" fillId="32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2" fontId="74" fillId="0" borderId="10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left" vertical="top"/>
    </xf>
    <xf numFmtId="180" fontId="6" fillId="33" borderId="10" xfId="0" applyNumberFormat="1" applyFont="1" applyFill="1" applyBorder="1" applyAlignment="1">
      <alignment horizontal="left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left" vertical="center"/>
    </xf>
    <xf numFmtId="0" fontId="77" fillId="32" borderId="10" xfId="0" applyFont="1" applyFill="1" applyBorder="1" applyAlignment="1">
      <alignment horizontal="left" vertical="center"/>
    </xf>
    <xf numFmtId="0" fontId="74" fillId="0" borderId="10" xfId="0" applyNumberFormat="1" applyFont="1" applyBorder="1" applyAlignment="1">
      <alignment horizontal="left"/>
    </xf>
    <xf numFmtId="0" fontId="78" fillId="0" borderId="1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6" fillId="33" borderId="10" xfId="0" applyFont="1" applyFill="1" applyBorder="1" applyAlignment="1">
      <alignment horizontal="left"/>
    </xf>
    <xf numFmtId="180" fontId="74" fillId="33" borderId="10" xfId="0" applyNumberFormat="1" applyFont="1" applyFill="1" applyBorder="1" applyAlignment="1">
      <alignment horizontal="left" vertical="top"/>
    </xf>
    <xf numFmtId="0" fontId="70" fillId="0" borderId="10" xfId="0" applyFont="1" applyFill="1" applyBorder="1" applyAlignment="1">
      <alignment horizontal="left" vertical="top"/>
    </xf>
    <xf numFmtId="0" fontId="70" fillId="33" borderId="12" xfId="0" applyFont="1" applyFill="1" applyBorder="1" applyAlignment="1">
      <alignment horizontal="left" vertical="top"/>
    </xf>
    <xf numFmtId="49" fontId="6" fillId="0" borderId="16" xfId="0" applyNumberFormat="1" applyFont="1" applyBorder="1" applyAlignment="1">
      <alignment horizontal="left" vertical="top"/>
    </xf>
    <xf numFmtId="0" fontId="79" fillId="0" borderId="10" xfId="0" applyFont="1" applyFill="1" applyBorder="1" applyAlignment="1">
      <alignment horizontal="center" vertical="center" wrapText="1"/>
    </xf>
    <xf numFmtId="0" fontId="79" fillId="3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74" fillId="33" borderId="10" xfId="0" applyFont="1" applyFill="1" applyBorder="1" applyAlignment="1">
      <alignment horizontal="left" vertical="center" wrapText="1"/>
    </xf>
    <xf numFmtId="0" fontId="74" fillId="0" borderId="10" xfId="0" applyFont="1" applyBorder="1" applyAlignment="1">
      <alignment horizontal="left" vertical="center" wrapText="1"/>
    </xf>
    <xf numFmtId="0" fontId="74" fillId="34" borderId="10" xfId="0" applyFont="1" applyFill="1" applyBorder="1" applyAlignment="1">
      <alignment horizontal="left" vertical="center" wrapText="1"/>
    </xf>
    <xf numFmtId="0" fontId="74" fillId="0" borderId="10" xfId="0" applyFont="1" applyBorder="1" applyAlignment="1">
      <alignment horizontal="left" wrapText="1"/>
    </xf>
    <xf numFmtId="49" fontId="74" fillId="33" borderId="10" xfId="0" applyNumberFormat="1" applyFont="1" applyFill="1" applyBorder="1" applyAlignment="1">
      <alignment horizontal="left" vertical="center" wrapText="1"/>
    </xf>
    <xf numFmtId="49" fontId="74" fillId="33" borderId="1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54;&#1064;%20&#1060;&#1050;%20&#1064;&#1069;%20&#1058;&#1102;&#1088;&#1102;&#1096;&#1083;&#1103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87;&#1086;%20&#1092;&#1080;&#1079;&#1082;&#1091;&#1083;&#1100;&#1090;&#1091;&#1088;&#1077;%202023%202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4;&#1041;&#1059;%20&#1057;&#1054;&#1064;%20&#1089;.&#1041;&#1077;&#1083;&#1100;&#1089;&#1082;&#1086;&#1077;%20&#1060;&#1050;%20(2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86;&#1088;&#1084;&#1072;&#1083;&#1100;&#1085;&#1086;%20&#1095;&#1077;\Desktop\&#1042;&#1089;&#1054;&#1064;%20&#1060;&#1050;%202023\&#1052;&#1054;&#1041;&#1059;%20&#1057;&#1054;&#1064;%20&#1089;.&#1040;&#1102;&#1095;&#1077;&#1074;&#1086;%20%20&#1055;&#1088;&#1086;&#1090;&#1086;&#1082;&#1086;&#1083;%20&#1087;&#1086;%20&#1092;&#1080;&#1079;&#1082;&#1091;&#1083;&#1100;&#1090;&#1091;&#1088;&#1077;%2020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86;&#1088;&#1084;&#1072;&#1083;&#1100;&#1085;&#1086;%20&#1095;&#1077;\Desktop\&#1042;&#1089;&#1054;&#1064;%20&#1060;&#1050;%202023\&#1052;&#1054;&#1041;&#1059;%20&#1057;&#1054;&#1064;%20&#1089;.&#1048;&#1096;&#1087;&#1072;&#1088;&#1089;&#1086;&#1074;&#1086;%20&#1055;&#1088;&#1086;&#1090;&#1086;&#1082;&#1086;&#1083;%20&#1087;&#1086;%20&#1092;&#1080;&#1079;&#1082;&#1091;&#1083;&#1100;&#1090;&#1091;&#1088;&#1077;%20202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86;&#1088;&#1084;&#1072;&#1083;&#1100;&#1085;&#1086;%20&#1095;&#1077;\Desktop\&#1042;&#1089;&#1054;&#1064;%20&#1060;&#1050;%202023\&#1056;&#1103;&#1079;&#1072;&#1085;&#1086;&#1074;&#1082;&#1072;%20&#1055;&#1088;&#1086;&#1090;&#1086;&#1082;&#1086;&#1083;%20&#1087;&#1086;%20&#1092;&#1080;&#1079;&#1082;&#1091;&#1083;&#1100;&#1090;&#1091;&#1088;&#1077;%20202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86;&#1088;&#1084;&#1072;&#1083;&#1100;&#1085;&#1086;%20&#1095;&#1077;\Desktop\&#1042;&#1089;&#1054;&#1064;%20&#1060;&#1050;%202023\&#1056;&#1086;&#1097;&#1080;&#1085;&#1089;&#1082;&#1080;&#1081;%20&#1055;&#1088;&#1086;&#1090;&#1086;&#1082;&#1086;&#1083;%20&#1087;&#1086;%20&#1092;&#1080;&#1079;&#1082;&#1091;&#1083;&#1100;&#1090;&#1091;&#1088;&#1077;%202023%20(5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86;&#1088;&#1084;&#1072;&#1083;&#1100;&#1085;&#1086;%20&#1095;&#1077;\Downloads\&#1055;&#1088;&#1086;&#1090;&#1086;&#1082;&#1086;&#1083;%20&#1087;&#1086;%20&#1092;&#1080;&#1079;&#1082;&#1091;&#1083;&#1100;&#1090;&#1091;&#1088;&#1077;%202023%20(11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87;&#1086;%20&#1092;&#1080;&#1079;&#1082;&#1091;&#1083;&#1100;&#1090;&#1091;&#1088;&#1077;%20&#1058;&#1072;&#1083;&#1072;&#1083;&#1072;&#1077;&#1074;&#1082;&#1072;2023%20(1)%20(3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87;&#1086;%20&#1092;&#1080;&#1079;&#1082;&#1091;&#1083;&#1100;&#1090;&#1091;&#1088;&#1077;%20&#1054;&#1082;&#1090;&#1103;&#1073;&#1088;&#1100;&#1089;&#1082;&#1086;&#1077;2023%20(15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86;&#1088;&#1084;&#1072;&#1083;&#1100;&#1085;&#1086;%20&#1095;&#1077;\Downloads\&#1055;&#1088;&#1086;&#1090;&#1086;&#1082;&#1086;&#1083;%20&#1087;&#1086;%20&#1092;&#1080;&#1079;&#1082;&#1091;&#1083;&#1100;&#1090;&#1091;&#1088;&#1077;%202023%20(1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86;&#1073;&#1088;&#1072;&#1079;&#1077;&#1094;%20%20(1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87;&#1086;%20&#1092;&#1080;&#1079;&#1082;&#1091;&#1083;&#1100;&#1090;&#1091;&#1088;&#1077;%20&#1053;&#1072;&#1091;&#1084;&#1086;&#1074;&#1082;&#1072;%202023%20(15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86;&#1088;&#1084;&#1072;&#1083;&#1100;&#1085;&#1086;%20&#1095;&#1077;\Downloads\&#1055;&#1088;&#1086;&#1090;&#1086;&#1082;&#1086;&#1083;%20&#1087;&#1086;%20&#1092;&#1080;&#1079;&#1082;&#1091;&#1083;&#1100;&#1090;&#1091;&#1088;&#1077;%202023%20(3)%20(1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Ranzhirovanny_spisok_po_fizicheskoy_kulture_2023_202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9;&#1103;&#1082;&#1086;&#1074;&#1082;&#1072;%20&#1055;&#1088;&#1086;&#1090;&#1086;&#1082;&#1086;&#1083;%20&#1086;&#1073;&#1088;&#1072;&#1079;&#1077;&#1094;%20&#1060;&#1050;%20%2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91;&#1075;&#1072;&#1085;&#1072;&#1082;%20&#1055;&#1088;&#1086;&#1090;&#1086;&#1082;&#1086;&#1083;%20&#1087;&#1086;%20&#1092;&#1080;&#1079;&#1082;&#1091;&#1083;&#1100;&#1090;&#1091;&#1088;&#1077;%202023%20%20(&#1073;&#1072;&#1079;&#1072;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91;&#1088;&#1090;&#1072;&#1085;%20&#1055;&#1088;&#1086;&#1090;&#1086;&#1082;&#1086;&#1083;%20&#1087;&#1086;%20&#1092;&#1080;&#1079;&#1082;&#1091;&#1083;&#1100;&#1090;&#1091;&#1088;&#1077;%202023%20(1)%20(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86;&#1073;&#1088;&#1072;&#1079;&#1077;&#1094;%20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87;&#1086;%20&#1092;&#1080;&#1079;&#1082;&#1091;&#1083;&#1100;&#1090;&#1091;&#1088;&#1077;%202023%20%20&#1086;&#1090;&#1095;&#1077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87;&#1086;%20&#1092;&#1080;&#1079;&#1082;&#1091;&#1083;&#1100;&#1090;&#1091;&#1088;&#1077;%20202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4;&#1041;&#1059;%20&#1057;&#1054;&#1064;%20&#1089;.&#1040;&#1102;&#1095;&#1077;&#1074;&#1086;%20%20&#1055;&#1088;&#1086;&#1090;&#1086;&#1082;&#1086;&#1083;%20&#1087;&#1086;%20&#1092;&#1080;&#1079;&#1082;&#1091;&#1083;&#1100;&#1090;&#1091;&#1088;&#1077;%202023%20(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51;&#1040;&#1063;&#1045;&#1042;&#1054;%20&#1055;&#1088;&#1086;&#1090;&#1086;&#1082;&#1086;&#1083;%20&#1087;&#1086;%20&#1092;&#1080;&#1079;&#1082;&#1091;&#1083;&#1100;&#1090;&#1091;&#1088;&#1077;%202023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87;&#1086;%20&#1092;&#1080;&#1079;&#1082;&#1091;&#1083;&#1100;&#1090;&#1091;&#1088;&#1077;%20&#1052;&#1072;&#1082;&#1089;&#1080;&#1084;&#1086;&#1074;&#1082;&#1072;%202023%20(10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%20&#1087;&#1086;%20&#1092;&#1080;&#1079;&#1082;&#1091;&#1083;&#1100;&#1090;&#1091;&#1088;&#1077;%202023%20&#1042;-&#1059;&#1089;&#1083;&#1099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 "/>
      <sheetName val="5-6 класс, девочки"/>
      <sheetName val="7-8 класс, мальчики"/>
      <sheetName val="7-8 класс, девочки "/>
      <sheetName val="9-11 класс, мальчики  "/>
      <sheetName val="9-11 класс, девочки "/>
      <sheetName val="Лист1"/>
    </sheetNames>
    <sheetDataSet>
      <sheetData sheetId="1">
        <row r="15">
          <cell r="B15" t="str">
            <v>Стерлитамакский район</v>
          </cell>
          <cell r="F15" t="str">
            <v>ж</v>
          </cell>
          <cell r="K15" t="str">
            <v>МОБУ СОШ с.Тюрюшля</v>
          </cell>
          <cell r="N15">
            <v>6</v>
          </cell>
          <cell r="P15" t="str">
            <v>12</v>
          </cell>
          <cell r="Q15" t="str">
            <v>8.4</v>
          </cell>
          <cell r="R15" t="str">
            <v>3.05</v>
          </cell>
          <cell r="T15">
            <v>12</v>
          </cell>
          <cell r="V15">
            <v>0</v>
          </cell>
          <cell r="X15" t="str">
            <v>участник</v>
          </cell>
          <cell r="Y15" t="str">
            <v>Сергеев А.П.</v>
          </cell>
        </row>
        <row r="16">
          <cell r="B16" t="str">
            <v>Стерлитамакский район</v>
          </cell>
          <cell r="F16" t="str">
            <v>ж</v>
          </cell>
          <cell r="K16" t="str">
            <v>МОБУ СОШ с.Тюрюшля</v>
          </cell>
          <cell r="N16">
            <v>5</v>
          </cell>
          <cell r="P16" t="str">
            <v>10</v>
          </cell>
          <cell r="Q16" t="str">
            <v>7.7</v>
          </cell>
          <cell r="R16" t="str">
            <v>3.02</v>
          </cell>
          <cell r="T16">
            <v>10</v>
          </cell>
          <cell r="V16">
            <v>0</v>
          </cell>
          <cell r="X16" t="str">
            <v>участник</v>
          </cell>
          <cell r="Y16" t="str">
            <v>Сергеев А.П.</v>
          </cell>
        </row>
      </sheetData>
      <sheetData sheetId="2">
        <row r="14">
          <cell r="B14" t="str">
            <v>Стерлитамакский район</v>
          </cell>
          <cell r="F14" t="str">
            <v>м</v>
          </cell>
          <cell r="K14" t="str">
            <v>МОБУ СОШ с.Тюрюшля</v>
          </cell>
          <cell r="N14">
            <v>7</v>
          </cell>
          <cell r="P14" t="str">
            <v>25</v>
          </cell>
          <cell r="Q14" t="str">
            <v>6.1</v>
          </cell>
          <cell r="R14" t="str">
            <v>2.30</v>
          </cell>
          <cell r="T14">
            <v>13.513513513513514</v>
          </cell>
          <cell r="X14" t="str">
            <v>участник</v>
          </cell>
          <cell r="Y14" t="str">
            <v>Сергеев А.П.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с.Тюрюшля</v>
          </cell>
          <cell r="N15">
            <v>7</v>
          </cell>
          <cell r="P15" t="str">
            <v>35</v>
          </cell>
          <cell r="Q15" t="str">
            <v>8.8</v>
          </cell>
          <cell r="R15" t="str">
            <v>2.16</v>
          </cell>
          <cell r="T15">
            <v>18.91891891891892</v>
          </cell>
          <cell r="Y15" t="str">
            <v>Сергеев А.П.</v>
          </cell>
        </row>
        <row r="16">
          <cell r="B16" t="str">
            <v>Стерлитамакский район</v>
          </cell>
          <cell r="F16" t="str">
            <v>м</v>
          </cell>
          <cell r="K16" t="str">
            <v>МОБУ СОШ с.Тюрюшля</v>
          </cell>
          <cell r="N16">
            <v>8</v>
          </cell>
          <cell r="X16" t="str">
            <v>участник</v>
          </cell>
          <cell r="Y16" t="str">
            <v>Cергеев А.П.</v>
          </cell>
        </row>
        <row r="17">
          <cell r="B17" t="str">
            <v>Стерлитамакский район</v>
          </cell>
          <cell r="F17" t="str">
            <v>м</v>
          </cell>
          <cell r="K17" t="str">
            <v>МОБУ СОШ с.Тюрюшля</v>
          </cell>
          <cell r="N17">
            <v>8</v>
          </cell>
          <cell r="P17" t="str">
            <v>36</v>
          </cell>
          <cell r="Q17" t="str">
            <v>9.3</v>
          </cell>
          <cell r="R17" t="str">
            <v>2.02</v>
          </cell>
          <cell r="Y17" t="str">
            <v>Сергеев А.П.</v>
          </cell>
        </row>
        <row r="18">
          <cell r="B18" t="str">
            <v>Стерлитамакский район</v>
          </cell>
          <cell r="F18" t="str">
            <v>м</v>
          </cell>
          <cell r="K18" t="str">
            <v>МОБУ СОШ с.Тюрюшля</v>
          </cell>
          <cell r="N18">
            <v>8</v>
          </cell>
          <cell r="P18" t="str">
            <v>36</v>
          </cell>
          <cell r="Q18" t="str">
            <v>9.4</v>
          </cell>
          <cell r="R18" t="str">
            <v>2.09</v>
          </cell>
          <cell r="T18">
            <v>19.45945945945946</v>
          </cell>
          <cell r="X18" t="str">
            <v>победитель</v>
          </cell>
          <cell r="Y18" t="str">
            <v>Сергеев А.П.</v>
          </cell>
        </row>
      </sheetData>
      <sheetData sheetId="3">
        <row r="14">
          <cell r="B14" t="str">
            <v>Стерлитамакский район</v>
          </cell>
          <cell r="F14" t="str">
            <v>ж</v>
          </cell>
          <cell r="K14" t="str">
            <v>МОБУ СОШ с.Тюрюшля</v>
          </cell>
          <cell r="N14">
            <v>7</v>
          </cell>
          <cell r="P14" t="str">
            <v>21</v>
          </cell>
          <cell r="Q14" t="str">
            <v>7.3</v>
          </cell>
          <cell r="R14" t="str">
            <v>2.59</v>
          </cell>
          <cell r="T14">
            <v>11.35135135135135</v>
          </cell>
          <cell r="X14" t="str">
            <v>участник</v>
          </cell>
          <cell r="Y14" t="str">
            <v>Сергеев А.П.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с.Тюрюшля</v>
          </cell>
          <cell r="N15">
            <v>8</v>
          </cell>
          <cell r="P15" t="str">
            <v>32</v>
          </cell>
          <cell r="Q15" t="str">
            <v>8.9</v>
          </cell>
          <cell r="R15" t="str">
            <v>2.21</v>
          </cell>
          <cell r="X15" t="str">
            <v>призер</v>
          </cell>
          <cell r="Y15" t="str">
            <v>Сергеев А.П.</v>
          </cell>
        </row>
        <row r="16">
          <cell r="B16" t="str">
            <v>Стерлитамакский район</v>
          </cell>
          <cell r="K16" t="str">
            <v>МОБУ СОШ с.Тюрюшля</v>
          </cell>
          <cell r="N16">
            <v>8</v>
          </cell>
          <cell r="P16" t="str">
            <v>36</v>
          </cell>
          <cell r="Q16" t="str">
            <v>9.3</v>
          </cell>
          <cell r="R16" t="str">
            <v>2.02</v>
          </cell>
          <cell r="X16" t="str">
            <v>победитель</v>
          </cell>
          <cell r="Y16" t="str">
            <v>Сергеев А.П.</v>
          </cell>
        </row>
      </sheetData>
      <sheetData sheetId="4">
        <row r="14">
          <cell r="B14" t="str">
            <v>Стерлитамакский район</v>
          </cell>
          <cell r="F14" t="str">
            <v>м</v>
          </cell>
          <cell r="K14" t="str">
            <v>МОБУ СОШ с.Тюрюшля</v>
          </cell>
          <cell r="N14">
            <v>9</v>
          </cell>
          <cell r="P14" t="str">
            <v>35</v>
          </cell>
          <cell r="Q14" t="str">
            <v>9.6</v>
          </cell>
          <cell r="R14" t="str">
            <v>3.41</v>
          </cell>
          <cell r="X14" t="str">
            <v>победитель</v>
          </cell>
          <cell r="Y14" t="str">
            <v>Сергеев А.П.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с.Тюрюшля</v>
          </cell>
          <cell r="N15">
            <v>9</v>
          </cell>
          <cell r="P15" t="str">
            <v>16.25</v>
          </cell>
          <cell r="Q15" t="str">
            <v>7.2</v>
          </cell>
          <cell r="R15" t="str">
            <v>5.20</v>
          </cell>
          <cell r="X15" t="str">
            <v>участник</v>
          </cell>
          <cell r="Y15" t="str">
            <v>Сергеев А.П.</v>
          </cell>
        </row>
      </sheetData>
      <sheetData sheetId="5">
        <row r="14">
          <cell r="B14" t="str">
            <v>Стерлитамакский район</v>
          </cell>
          <cell r="K14" t="str">
            <v>МОБУ СОШ с.Тюрюшля</v>
          </cell>
          <cell r="N14">
            <v>9</v>
          </cell>
          <cell r="X14" t="str">
            <v>победитель</v>
          </cell>
          <cell r="Y14" t="str">
            <v>Сергеев А.П.</v>
          </cell>
        </row>
        <row r="15">
          <cell r="B15" t="str">
            <v>Стерлитамакский район</v>
          </cell>
          <cell r="K15" t="str">
            <v>МОБУ СОШ с.Тюрюшля</v>
          </cell>
          <cell r="N15">
            <v>11</v>
          </cell>
          <cell r="P15" t="str">
            <v>20.5</v>
          </cell>
          <cell r="Q15" t="str">
            <v>7.3</v>
          </cell>
          <cell r="R15" t="str">
            <v>5.11</v>
          </cell>
          <cell r="X15" t="str">
            <v>участник</v>
          </cell>
          <cell r="Y15" t="str">
            <v>Сергеев А.П.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9-11 класс, мальчики"/>
      <sheetName val="9-11 класс, девочки"/>
      <sheetName val="Лист1"/>
    </sheetNames>
    <sheetDataSet>
      <sheetData sheetId="0">
        <row r="14">
          <cell r="B14" t="str">
            <v>Стерлитамакский район</v>
          </cell>
          <cell r="F14" t="str">
            <v>м</v>
          </cell>
          <cell r="K14" t="str">
            <v>МОБУ СОШ с.Новое Барятино</v>
          </cell>
          <cell r="L14">
            <v>5</v>
          </cell>
          <cell r="N14">
            <v>8</v>
          </cell>
          <cell r="O14">
            <v>6</v>
          </cell>
          <cell r="P14">
            <v>2</v>
          </cell>
          <cell r="Q14">
            <v>8</v>
          </cell>
          <cell r="R14">
            <v>6</v>
          </cell>
          <cell r="S14">
            <v>2.5</v>
          </cell>
          <cell r="T14" t="str">
            <v>участник</v>
          </cell>
          <cell r="U14">
            <v>16.5</v>
          </cell>
          <cell r="X14" t="str">
            <v>Иванова Евгения Александровна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с.Новое Барятино</v>
          </cell>
          <cell r="L15">
            <v>5</v>
          </cell>
          <cell r="N15">
            <v>10</v>
          </cell>
          <cell r="O15">
            <v>5</v>
          </cell>
          <cell r="P15">
            <v>1</v>
          </cell>
          <cell r="Q15">
            <v>10</v>
          </cell>
          <cell r="R15">
            <v>5</v>
          </cell>
          <cell r="S15">
            <v>5</v>
          </cell>
          <cell r="T15" t="str">
            <v>призер</v>
          </cell>
          <cell r="U15">
            <v>20</v>
          </cell>
          <cell r="X15" t="str">
            <v>Иванова Евгения Александровна</v>
          </cell>
        </row>
        <row r="16">
          <cell r="B16" t="str">
            <v>Стерлитамакский район</v>
          </cell>
          <cell r="F16" t="str">
            <v>м</v>
          </cell>
          <cell r="K16" t="str">
            <v>МОБУ СОШ с.Новое Барятино</v>
          </cell>
          <cell r="L16">
            <v>5</v>
          </cell>
          <cell r="N16">
            <v>15</v>
          </cell>
          <cell r="O16">
            <v>4</v>
          </cell>
          <cell r="P16">
            <v>4</v>
          </cell>
          <cell r="Q16">
            <v>15</v>
          </cell>
          <cell r="R16">
            <v>4</v>
          </cell>
          <cell r="S16">
            <v>1.25</v>
          </cell>
          <cell r="T16" t="str">
            <v>призер</v>
          </cell>
          <cell r="U16">
            <v>20.25</v>
          </cell>
          <cell r="X16" t="str">
            <v>Иванова Евгения Александровна</v>
          </cell>
        </row>
        <row r="17">
          <cell r="B17" t="str">
            <v>Стерлитамакский район</v>
          </cell>
          <cell r="F17" t="str">
            <v>м</v>
          </cell>
          <cell r="K17" t="str">
            <v>МОБУ СОШ с.Новое Барятино</v>
          </cell>
          <cell r="L17">
            <v>6</v>
          </cell>
          <cell r="N17">
            <v>14</v>
          </cell>
          <cell r="O17">
            <v>6</v>
          </cell>
          <cell r="P17">
            <v>3</v>
          </cell>
          <cell r="Q17">
            <v>14</v>
          </cell>
          <cell r="R17">
            <v>6</v>
          </cell>
          <cell r="S17">
            <v>1.6666666666666667</v>
          </cell>
          <cell r="T17" t="str">
            <v>победитель</v>
          </cell>
          <cell r="U17">
            <v>21.666666666666668</v>
          </cell>
          <cell r="X17" t="str">
            <v>Иванова Евгения Александровна</v>
          </cell>
        </row>
      </sheetData>
      <sheetData sheetId="1">
        <row r="14">
          <cell r="B14" t="str">
            <v>Стерлитамакский район</v>
          </cell>
          <cell r="F14" t="str">
            <v>ж</v>
          </cell>
          <cell r="K14" t="str">
            <v>МОБУ СОШ с.Новое Барятино</v>
          </cell>
          <cell r="L14">
            <v>5</v>
          </cell>
          <cell r="N14">
            <v>7</v>
          </cell>
          <cell r="O14">
            <v>6</v>
          </cell>
          <cell r="P14">
            <v>2</v>
          </cell>
          <cell r="Q14">
            <v>7</v>
          </cell>
          <cell r="R14">
            <v>6</v>
          </cell>
          <cell r="S14">
            <v>2.5</v>
          </cell>
          <cell r="T14" t="str">
            <v>участник</v>
          </cell>
          <cell r="U14">
            <v>15.5</v>
          </cell>
          <cell r="X14" t="str">
            <v>Иванова Евгения Александровна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с.Новое Барятино</v>
          </cell>
          <cell r="L15">
            <v>5</v>
          </cell>
          <cell r="N15">
            <v>6</v>
          </cell>
          <cell r="O15">
            <v>6</v>
          </cell>
          <cell r="P15">
            <v>3</v>
          </cell>
          <cell r="Q15">
            <v>6</v>
          </cell>
          <cell r="R15">
            <v>6</v>
          </cell>
          <cell r="T15" t="str">
            <v>участник</v>
          </cell>
          <cell r="X15" t="str">
            <v>Иванова Евгения Александровна</v>
          </cell>
        </row>
        <row r="16">
          <cell r="B16" t="str">
            <v>Стерлитамакский район</v>
          </cell>
          <cell r="F16" t="str">
            <v>ж</v>
          </cell>
          <cell r="K16" t="str">
            <v>МОБУ СОШ с.Новое Барятино</v>
          </cell>
          <cell r="L16">
            <v>6</v>
          </cell>
          <cell r="N16">
            <v>13</v>
          </cell>
          <cell r="O16">
            <v>7</v>
          </cell>
          <cell r="P16">
            <v>1</v>
          </cell>
          <cell r="Q16">
            <v>13</v>
          </cell>
          <cell r="R16">
            <v>7</v>
          </cell>
          <cell r="S16">
            <v>5</v>
          </cell>
          <cell r="T16" t="str">
            <v>победитель</v>
          </cell>
          <cell r="U16">
            <v>25</v>
          </cell>
          <cell r="X16" t="str">
            <v>Иванова Евгения Александровна</v>
          </cell>
        </row>
      </sheetData>
      <sheetData sheetId="2">
        <row r="14">
          <cell r="B14" t="str">
            <v>Стерлитамакский район</v>
          </cell>
          <cell r="F14" t="str">
            <v>м</v>
          </cell>
          <cell r="K14" t="str">
            <v>МОБУ СОШ с.Новое Барятино</v>
          </cell>
          <cell r="N14">
            <v>28</v>
          </cell>
          <cell r="O14">
            <v>8</v>
          </cell>
          <cell r="P14">
            <v>1</v>
          </cell>
          <cell r="Q14">
            <v>28</v>
          </cell>
          <cell r="R14">
            <v>8</v>
          </cell>
          <cell r="S14">
            <v>10</v>
          </cell>
          <cell r="X14" t="str">
            <v>Иванова Евгения Александровна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с.Новое Барятино</v>
          </cell>
          <cell r="N15">
            <v>23</v>
          </cell>
          <cell r="O15">
            <v>8</v>
          </cell>
          <cell r="P15">
            <v>2</v>
          </cell>
          <cell r="Q15">
            <v>23</v>
          </cell>
          <cell r="R15">
            <v>8</v>
          </cell>
          <cell r="S15">
            <v>5</v>
          </cell>
          <cell r="T15" t="str">
            <v>призер</v>
          </cell>
          <cell r="X15" t="str">
            <v>Иванова Евгения Александровна</v>
          </cell>
        </row>
      </sheetData>
      <sheetData sheetId="3">
        <row r="14">
          <cell r="B14" t="str">
            <v>Стерлитамакский район</v>
          </cell>
          <cell r="F14" t="str">
            <v>ж</v>
          </cell>
          <cell r="K14" t="str">
            <v>МОБУ СОШ с.Новое Барятино</v>
          </cell>
          <cell r="L14">
            <v>7</v>
          </cell>
          <cell r="N14">
            <v>23</v>
          </cell>
          <cell r="O14">
            <v>7</v>
          </cell>
          <cell r="P14">
            <v>3</v>
          </cell>
          <cell r="Q14">
            <v>23</v>
          </cell>
          <cell r="R14">
            <v>7</v>
          </cell>
          <cell r="T14" t="str">
            <v>призер</v>
          </cell>
          <cell r="X14" t="str">
            <v>Иванова Евгения Александровна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с.Новое Барятино</v>
          </cell>
          <cell r="L15">
            <v>8</v>
          </cell>
          <cell r="N15">
            <v>26</v>
          </cell>
          <cell r="O15">
            <v>8</v>
          </cell>
          <cell r="P15">
            <v>2</v>
          </cell>
          <cell r="Q15">
            <v>26</v>
          </cell>
          <cell r="R15">
            <v>8</v>
          </cell>
          <cell r="S15">
            <v>2.5</v>
          </cell>
          <cell r="T15" t="str">
            <v>призер</v>
          </cell>
          <cell r="U15">
            <v>36.5</v>
          </cell>
          <cell r="X15" t="str">
            <v>Иванова Евгения Александровна</v>
          </cell>
        </row>
        <row r="16">
          <cell r="B16" t="str">
            <v>Стерлитамакский район</v>
          </cell>
          <cell r="F16" t="str">
            <v>ж</v>
          </cell>
          <cell r="K16" t="str">
            <v>МОБУ СОШ с.Новое Барятино</v>
          </cell>
          <cell r="N16">
            <v>25</v>
          </cell>
          <cell r="O16">
            <v>8</v>
          </cell>
          <cell r="P16">
            <v>1</v>
          </cell>
          <cell r="Q16">
            <v>25</v>
          </cell>
          <cell r="R16">
            <v>8</v>
          </cell>
          <cell r="S16">
            <v>5</v>
          </cell>
          <cell r="T16" t="str">
            <v>победитель</v>
          </cell>
          <cell r="X16" t="str">
            <v>Иванова Евгения Александровна</v>
          </cell>
        </row>
      </sheetData>
      <sheetData sheetId="4">
        <row r="14">
          <cell r="B14" t="str">
            <v>Стерлитамакский район</v>
          </cell>
          <cell r="F14" t="str">
            <v>м</v>
          </cell>
          <cell r="K14" t="str">
            <v>МОБУ СОШ с.Новое Барятино</v>
          </cell>
          <cell r="L14">
            <v>9</v>
          </cell>
          <cell r="N14">
            <v>28</v>
          </cell>
          <cell r="O14">
            <v>9</v>
          </cell>
          <cell r="P14">
            <v>1</v>
          </cell>
          <cell r="Q14">
            <v>28</v>
          </cell>
          <cell r="R14">
            <v>9</v>
          </cell>
          <cell r="S14">
            <v>5</v>
          </cell>
        </row>
      </sheetData>
      <sheetData sheetId="5">
        <row r="14">
          <cell r="B14" t="str">
            <v>Стерлитамакский район</v>
          </cell>
          <cell r="K14" t="str">
            <v>МОБУ СОШ с.Новое Барятино</v>
          </cell>
          <cell r="L14">
            <v>9</v>
          </cell>
          <cell r="N14">
            <v>24</v>
          </cell>
          <cell r="O14">
            <v>9</v>
          </cell>
          <cell r="P14">
            <v>1</v>
          </cell>
          <cell r="Q14">
            <v>24</v>
          </cell>
          <cell r="R14">
            <v>31.5</v>
          </cell>
          <cell r="S14">
            <v>5</v>
          </cell>
          <cell r="T14" t="str">
            <v>призер</v>
          </cell>
          <cell r="U14">
            <v>60.5</v>
          </cell>
          <cell r="X14" t="str">
            <v>Иванова Евгения Александровна</v>
          </cell>
        </row>
        <row r="15">
          <cell r="B15" t="str">
            <v>Стерлитамакский район</v>
          </cell>
          <cell r="K15" t="str">
            <v>МОБУ СОШ с.Новое Барятино</v>
          </cell>
          <cell r="L15">
            <v>9</v>
          </cell>
          <cell r="N15">
            <v>24</v>
          </cell>
          <cell r="O15">
            <v>7</v>
          </cell>
          <cell r="P15">
            <v>3</v>
          </cell>
          <cell r="Q15">
            <v>24</v>
          </cell>
          <cell r="R15">
            <v>24.5</v>
          </cell>
          <cell r="S15">
            <v>1.6666666666666667</v>
          </cell>
          <cell r="T15" t="str">
            <v>призер</v>
          </cell>
          <cell r="X15" t="str">
            <v>Иванова Евгения Александровна</v>
          </cell>
        </row>
        <row r="16">
          <cell r="B16" t="str">
            <v>Стерлитамакский район</v>
          </cell>
          <cell r="K16" t="str">
            <v>МОБУ СОШ с.Новое Барятино</v>
          </cell>
          <cell r="L16">
            <v>9</v>
          </cell>
          <cell r="N16">
            <v>28</v>
          </cell>
          <cell r="O16">
            <v>9</v>
          </cell>
          <cell r="P16">
            <v>2</v>
          </cell>
          <cell r="Q16">
            <v>28</v>
          </cell>
          <cell r="R16">
            <v>31.5</v>
          </cell>
          <cell r="S16">
            <v>2.5</v>
          </cell>
          <cell r="T16" t="str">
            <v>победитель</v>
          </cell>
          <cell r="U16">
            <v>62</v>
          </cell>
          <cell r="X16" t="str">
            <v>Иванова Евгения Александровна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 девочки"/>
      <sheetName val="5-6 класс мальчики"/>
      <sheetName val="7-8 класс девочки"/>
      <sheetName val="7-8 клсс мальчики"/>
      <sheetName val="9-11 класс мальчики"/>
      <sheetName val="9-11 клсс девочки"/>
      <sheetName val=" сводная таблица"/>
    </sheetNames>
    <sheetDataSet>
      <sheetData sheetId="0">
        <row r="11">
          <cell r="J11" t="str">
            <v>МОБУ СОШ с.Бельское</v>
          </cell>
          <cell r="M11">
            <v>6</v>
          </cell>
          <cell r="O11" t="str">
            <v>победитель</v>
          </cell>
          <cell r="P11" t="str">
            <v>Воробьев Алексей Владимирович</v>
          </cell>
        </row>
        <row r="12">
          <cell r="E12" t="str">
            <v>Ж</v>
          </cell>
          <cell r="J12" t="str">
            <v>МОБУ СОШ с.Бельское</v>
          </cell>
          <cell r="M12">
            <v>6</v>
          </cell>
          <cell r="O12" t="str">
            <v>призер</v>
          </cell>
          <cell r="P12" t="str">
            <v>Воробьев Алексей Владимирович</v>
          </cell>
        </row>
        <row r="13">
          <cell r="J13" t="str">
            <v>МОБУ СОШ с.Бельское</v>
          </cell>
          <cell r="M13">
            <v>5</v>
          </cell>
          <cell r="O13" t="str">
            <v>участник</v>
          </cell>
          <cell r="P13" t="str">
            <v>Воробьев Алексей Владимирович</v>
          </cell>
        </row>
        <row r="14">
          <cell r="J14" t="str">
            <v>МОБУ СОШ с.Бельское</v>
          </cell>
          <cell r="M14">
            <v>5</v>
          </cell>
          <cell r="O14" t="str">
            <v>участник</v>
          </cell>
          <cell r="P14" t="str">
            <v>Воробьев Алексей Владимирович</v>
          </cell>
        </row>
      </sheetData>
      <sheetData sheetId="1">
        <row r="12">
          <cell r="J12" t="str">
            <v>МОБУ СОШ с.Бельское</v>
          </cell>
          <cell r="M12">
            <v>6</v>
          </cell>
          <cell r="O12" t="str">
            <v>победитель</v>
          </cell>
          <cell r="P12" t="str">
            <v>Воробьев Алексей Владимирович</v>
          </cell>
        </row>
        <row r="13">
          <cell r="J13" t="str">
            <v>МОБУ СОШ с.Бельское</v>
          </cell>
          <cell r="M13">
            <v>6</v>
          </cell>
          <cell r="O13" t="str">
            <v>призер</v>
          </cell>
          <cell r="P13" t="str">
            <v>Воробьев Алексей Владимирович</v>
          </cell>
        </row>
        <row r="14">
          <cell r="J14" t="str">
            <v>МОБУ СОШ с.Бельское</v>
          </cell>
          <cell r="M14">
            <v>5</v>
          </cell>
          <cell r="N14">
            <v>9</v>
          </cell>
          <cell r="O14" t="str">
            <v>участник</v>
          </cell>
          <cell r="P14" t="str">
            <v>Воробьев Алексей Владимирович</v>
          </cell>
        </row>
        <row r="15">
          <cell r="J15" t="str">
            <v>МОБУ СОШ с.Бельское</v>
          </cell>
          <cell r="M15">
            <v>5</v>
          </cell>
          <cell r="N15">
            <v>9</v>
          </cell>
          <cell r="O15" t="str">
            <v>участник</v>
          </cell>
          <cell r="P15" t="str">
            <v>Воробьев Алексей Владимирович</v>
          </cell>
        </row>
      </sheetData>
      <sheetData sheetId="2">
        <row r="11">
          <cell r="K11" t="str">
            <v>МОБУ СОШ с.Бельское</v>
          </cell>
          <cell r="N11">
            <v>8</v>
          </cell>
          <cell r="Q11" t="str">
            <v>Воробьев Алексей Владимирович</v>
          </cell>
        </row>
        <row r="12">
          <cell r="K12" t="str">
            <v>МОБУ СОШ с.Бельское</v>
          </cell>
          <cell r="N12">
            <v>7</v>
          </cell>
          <cell r="P12" t="str">
            <v>призер</v>
          </cell>
          <cell r="Q12" t="str">
            <v>Воробьев Алексей Владимирович</v>
          </cell>
        </row>
        <row r="13">
          <cell r="K13" t="str">
            <v>МОБУ СОШ с.Бельское</v>
          </cell>
          <cell r="N13">
            <v>7</v>
          </cell>
          <cell r="P13" t="str">
            <v>участник</v>
          </cell>
          <cell r="Q13" t="str">
            <v>Воробьев Алексей Владимирович</v>
          </cell>
        </row>
      </sheetData>
      <sheetData sheetId="3">
        <row r="12">
          <cell r="J12" t="str">
            <v>МОБУ СОШ с.Бельское</v>
          </cell>
          <cell r="M12">
            <v>7</v>
          </cell>
          <cell r="R12" t="str">
            <v>победитель</v>
          </cell>
          <cell r="S12" t="str">
            <v>Воробьев Алексей Владимирович</v>
          </cell>
        </row>
        <row r="13">
          <cell r="J13" t="str">
            <v>МОБУ СОШ с.Бельское</v>
          </cell>
          <cell r="M13">
            <v>8</v>
          </cell>
          <cell r="S13" t="str">
            <v>Воробьев Алексей Владимирович</v>
          </cell>
        </row>
      </sheetData>
      <sheetData sheetId="4">
        <row r="11">
          <cell r="J11" t="str">
            <v>МОБУ СОШ с.Бельское</v>
          </cell>
          <cell r="M11">
            <v>9</v>
          </cell>
          <cell r="O11" t="str">
            <v>победитель</v>
          </cell>
          <cell r="P11" t="str">
            <v>Воробьев Алексей Владимирович</v>
          </cell>
        </row>
        <row r="12">
          <cell r="J12" t="str">
            <v>МОБУ СОШ с.Бельское</v>
          </cell>
          <cell r="M12">
            <v>10</v>
          </cell>
          <cell r="O12" t="str">
            <v>призер</v>
          </cell>
          <cell r="P12" t="str">
            <v>Воробьев Алексей Владимирович</v>
          </cell>
        </row>
        <row r="13">
          <cell r="J13" t="str">
            <v>МОБУ СОШ с.Бельское</v>
          </cell>
          <cell r="M13">
            <v>9</v>
          </cell>
          <cell r="O13" t="str">
            <v>призер</v>
          </cell>
          <cell r="P13" t="str">
            <v>Воробьев Алексей Владимирович</v>
          </cell>
        </row>
        <row r="14">
          <cell r="J14" t="str">
            <v>МОБУ СОШ с.Бельское</v>
          </cell>
          <cell r="M14">
            <v>9</v>
          </cell>
          <cell r="O14" t="str">
            <v>призер</v>
          </cell>
          <cell r="P14" t="str">
            <v>Воробьев Алексей Владимирович</v>
          </cell>
        </row>
        <row r="15">
          <cell r="J15" t="str">
            <v>МОБУ СОШ с.Бельское</v>
          </cell>
          <cell r="M15">
            <v>9</v>
          </cell>
          <cell r="O15" t="str">
            <v>призер</v>
          </cell>
          <cell r="P15" t="str">
            <v>Воробьев Алексей Владимирович</v>
          </cell>
        </row>
      </sheetData>
      <sheetData sheetId="5">
        <row r="12">
          <cell r="J12" t="str">
            <v>МОБУ СОШ с.Бельское</v>
          </cell>
          <cell r="M12">
            <v>10</v>
          </cell>
          <cell r="O12" t="str">
            <v>победитель</v>
          </cell>
          <cell r="P12" t="str">
            <v>Воробьев Алексей Владимирович</v>
          </cell>
        </row>
        <row r="13">
          <cell r="J13" t="str">
            <v>МОБУ СОШ с.Бельское</v>
          </cell>
          <cell r="M13">
            <v>9</v>
          </cell>
          <cell r="O13" t="str">
            <v>призер</v>
          </cell>
          <cell r="P13" t="str">
            <v>Воробьев Алексей Владимирович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9-11 класс, мальчики"/>
      <sheetName val="9-11 класс, девочки"/>
      <sheetName val="Лист1"/>
    </sheetNames>
    <sheetDataSet>
      <sheetData sheetId="0">
        <row r="14">
          <cell r="B14" t="str">
            <v>Стерлитамакский район</v>
          </cell>
          <cell r="F14" t="str">
            <v>м</v>
          </cell>
          <cell r="K14" t="str">
            <v>МОБУ СОШ с.Аючево им. Рима Янгузина</v>
          </cell>
          <cell r="N14">
            <v>15</v>
          </cell>
          <cell r="O14">
            <v>4</v>
          </cell>
          <cell r="P14">
            <v>2.42</v>
          </cell>
          <cell r="Q14">
            <v>17.307692307692307</v>
          </cell>
          <cell r="R14">
            <v>7</v>
          </cell>
          <cell r="S14">
            <v>35</v>
          </cell>
        </row>
      </sheetData>
      <sheetData sheetId="2">
        <row r="14">
          <cell r="F14" t="str">
            <v>м</v>
          </cell>
          <cell r="K14" t="str">
            <v>МОБУ СОШ с.Аючево им. Рима Янгузина</v>
          </cell>
          <cell r="L14">
            <v>7</v>
          </cell>
          <cell r="N14">
            <v>13</v>
          </cell>
          <cell r="O14">
            <v>4</v>
          </cell>
          <cell r="P14">
            <v>2.31</v>
          </cell>
          <cell r="R14">
            <v>6.5</v>
          </cell>
          <cell r="S14">
            <v>35</v>
          </cell>
          <cell r="X14" t="str">
            <v>Урманцев А.М</v>
          </cell>
        </row>
      </sheetData>
      <sheetData sheetId="3">
        <row r="14">
          <cell r="B14" t="str">
            <v>Стерлитамакский район</v>
          </cell>
          <cell r="F14" t="str">
            <v>ж</v>
          </cell>
          <cell r="K14" t="str">
            <v>МОБУ СОШ с.Аючево им. Рима Янгузина</v>
          </cell>
          <cell r="L14">
            <v>8</v>
          </cell>
          <cell r="N14">
            <v>26</v>
          </cell>
          <cell r="O14">
            <v>6.5</v>
          </cell>
          <cell r="P14">
            <v>2.24</v>
          </cell>
          <cell r="R14">
            <v>11.375</v>
          </cell>
          <cell r="S14">
            <v>35</v>
          </cell>
          <cell r="T14" t="str">
            <v>победитель</v>
          </cell>
        </row>
      </sheetData>
      <sheetData sheetId="5">
        <row r="14">
          <cell r="B14" t="str">
            <v>Стерлитамакский район</v>
          </cell>
          <cell r="K14" t="str">
            <v>МОБУ СОШ с.Аючево им. Рима Янгузина</v>
          </cell>
          <cell r="N14">
            <v>25</v>
          </cell>
          <cell r="O14">
            <v>7</v>
          </cell>
          <cell r="P14">
            <v>2.18</v>
          </cell>
          <cell r="R14">
            <v>12.25</v>
          </cell>
          <cell r="S14">
            <v>35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Лист2"/>
      <sheetName val="7-8 класс, девочки"/>
      <sheetName val="9-11 класс, мальчики"/>
      <sheetName val="9-11 класс, девочки"/>
      <sheetName val="Лист1"/>
    </sheetNames>
    <sheetDataSet>
      <sheetData sheetId="5">
        <row r="14">
          <cell r="B14" t="str">
            <v>Стерлитамакский район</v>
          </cell>
          <cell r="F14" t="str">
            <v>м</v>
          </cell>
          <cell r="K14" t="str">
            <v>МОБУ СОШ с.Ишпарсоов</v>
          </cell>
          <cell r="N14">
            <v>18</v>
          </cell>
          <cell r="O14">
            <v>4</v>
          </cell>
          <cell r="P14">
            <v>44960</v>
          </cell>
          <cell r="Q14">
            <v>12.55813953488372</v>
          </cell>
          <cell r="R14">
            <v>7</v>
          </cell>
          <cell r="S14">
            <v>35</v>
          </cell>
          <cell r="X14" t="str">
            <v>Мухаметьянова Гузелия Рамильевна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9-11 класс, мальчики"/>
      <sheetName val="9-11 класс, девочки"/>
      <sheetName val="Лист1"/>
    </sheetNames>
    <sheetDataSet>
      <sheetData sheetId="0">
        <row r="14">
          <cell r="B14" t="str">
            <v>Стерлитамакский район</v>
          </cell>
          <cell r="F14" t="str">
            <v>м</v>
          </cell>
          <cell r="K14" t="str">
            <v>МОБУ СОШ д.Рязановка</v>
          </cell>
          <cell r="N14">
            <v>7</v>
          </cell>
          <cell r="O14">
            <v>4</v>
          </cell>
          <cell r="Q14">
            <v>5.384615384615385</v>
          </cell>
          <cell r="R14">
            <v>2</v>
          </cell>
          <cell r="S14">
            <v>0</v>
          </cell>
          <cell r="X14" t="str">
            <v>Алимбаев А.М.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д.Рязановка</v>
          </cell>
          <cell r="N15">
            <v>8</v>
          </cell>
          <cell r="O15">
            <v>5</v>
          </cell>
          <cell r="Q15">
            <v>6.153846153846154</v>
          </cell>
          <cell r="R15">
            <v>2.5</v>
          </cell>
          <cell r="S15">
            <v>0</v>
          </cell>
          <cell r="X15" t="str">
            <v>Алимбаев А.М.</v>
          </cell>
        </row>
      </sheetData>
      <sheetData sheetId="2">
        <row r="14">
          <cell r="B14" t="str">
            <v>Стерлитамакский район</v>
          </cell>
          <cell r="F14" t="str">
            <v>м</v>
          </cell>
          <cell r="K14" t="str">
            <v>МОБУ СОШ д.Рязановка</v>
          </cell>
          <cell r="N14">
            <v>15</v>
          </cell>
          <cell r="O14">
            <v>4</v>
          </cell>
          <cell r="R14">
            <v>2</v>
          </cell>
          <cell r="S14">
            <v>0</v>
          </cell>
          <cell r="X14" t="str">
            <v>Алимбаев А.М.</v>
          </cell>
        </row>
      </sheetData>
      <sheetData sheetId="3">
        <row r="14">
          <cell r="B14" t="str">
            <v>Стерлитамакский район</v>
          </cell>
          <cell r="F14" t="str">
            <v>ж</v>
          </cell>
          <cell r="K14" t="str">
            <v>МОБУ СОШ д.Рязановка</v>
          </cell>
          <cell r="N14">
            <v>16.5</v>
          </cell>
          <cell r="O14">
            <v>4</v>
          </cell>
          <cell r="R14">
            <v>2</v>
          </cell>
          <cell r="S14">
            <v>0</v>
          </cell>
          <cell r="X14" t="str">
            <v>Алимбаев А.М.</v>
          </cell>
        </row>
      </sheetData>
      <sheetData sheetId="5">
        <row r="14">
          <cell r="B14" t="str">
            <v>Стерлитамакский район</v>
          </cell>
          <cell r="K14" t="str">
            <v>МОБУ СОШ д.Рязановка</v>
          </cell>
          <cell r="N14">
            <v>11</v>
          </cell>
          <cell r="O14">
            <v>4</v>
          </cell>
          <cell r="R14">
            <v>7</v>
          </cell>
          <cell r="S14">
            <v>0</v>
          </cell>
          <cell r="X14" t="str">
            <v>Алимбаев А.М.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9-11 класс, мальчики"/>
      <sheetName val="9-11 класс, девочки"/>
      <sheetName val="Лист1"/>
    </sheetNames>
    <sheetDataSet>
      <sheetData sheetId="0">
        <row r="14">
          <cell r="B14" t="str">
            <v>Стерлитамакский район</v>
          </cell>
          <cell r="F14" t="str">
            <v>м</v>
          </cell>
          <cell r="K14" t="str">
            <v>МОБУ СОШ с.Рощинский</v>
          </cell>
          <cell r="L14">
            <v>5</v>
          </cell>
          <cell r="N14">
            <v>13</v>
          </cell>
          <cell r="O14">
            <v>7.8</v>
          </cell>
          <cell r="P14">
            <v>2.15</v>
          </cell>
          <cell r="Q14">
            <v>15</v>
          </cell>
          <cell r="R14">
            <v>13.65</v>
          </cell>
          <cell r="S14">
            <v>35</v>
          </cell>
          <cell r="T14" t="str">
            <v>призер</v>
          </cell>
          <cell r="X14" t="str">
            <v>Семенов Юрий Петрович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с.Рощинский</v>
          </cell>
          <cell r="L15">
            <v>6</v>
          </cell>
          <cell r="N15">
            <v>14</v>
          </cell>
          <cell r="O15">
            <v>8</v>
          </cell>
          <cell r="P15">
            <v>2.18</v>
          </cell>
          <cell r="Q15">
            <v>16.153846153846153</v>
          </cell>
          <cell r="R15">
            <v>14</v>
          </cell>
          <cell r="S15">
            <v>34.51834862385321</v>
          </cell>
          <cell r="T15" t="str">
            <v>победитель</v>
          </cell>
          <cell r="X15" t="str">
            <v>Семенов Юрий Петрович</v>
          </cell>
        </row>
      </sheetData>
      <sheetData sheetId="1">
        <row r="14">
          <cell r="B14" t="str">
            <v>Стерлитамакский район</v>
          </cell>
          <cell r="F14" t="str">
            <v>ж</v>
          </cell>
          <cell r="K14" t="str">
            <v>МОБУ СОШ с.Рощинский</v>
          </cell>
          <cell r="L14">
            <v>5</v>
          </cell>
          <cell r="N14">
            <v>15</v>
          </cell>
          <cell r="O14">
            <v>8.2</v>
          </cell>
          <cell r="P14">
            <v>2.38</v>
          </cell>
          <cell r="R14">
            <v>14.35</v>
          </cell>
          <cell r="S14">
            <v>35</v>
          </cell>
          <cell r="T14" t="str">
            <v>призер</v>
          </cell>
          <cell r="X14" t="str">
            <v>Семенов Юрий Петрович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с.Рощинский</v>
          </cell>
          <cell r="L15">
            <v>6</v>
          </cell>
          <cell r="N15">
            <v>16</v>
          </cell>
          <cell r="O15">
            <v>8.4</v>
          </cell>
          <cell r="P15">
            <v>2.45</v>
          </cell>
          <cell r="R15">
            <v>14.7</v>
          </cell>
          <cell r="S15">
            <v>33.99999999999999</v>
          </cell>
          <cell r="T15" t="str">
            <v>победитель</v>
          </cell>
          <cell r="X15" t="str">
            <v>Семенов Юрий Петрович</v>
          </cell>
        </row>
      </sheetData>
      <sheetData sheetId="2">
        <row r="14">
          <cell r="B14" t="str">
            <v>Стерлитамакский район</v>
          </cell>
          <cell r="F14" t="str">
            <v>м</v>
          </cell>
          <cell r="K14" t="str">
            <v>МОБУ СОШ с.Рощинский</v>
          </cell>
          <cell r="L14">
            <v>7</v>
          </cell>
          <cell r="N14">
            <v>27</v>
          </cell>
          <cell r="O14">
            <v>7.2</v>
          </cell>
          <cell r="P14">
            <v>2.18</v>
          </cell>
          <cell r="R14">
            <v>12.6</v>
          </cell>
          <cell r="T14" t="str">
            <v>призер</v>
          </cell>
          <cell r="X14" t="str">
            <v>Семенов Юрий Петрович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с.Рощинский</v>
          </cell>
          <cell r="L15">
            <v>8</v>
          </cell>
          <cell r="N15">
            <v>30</v>
          </cell>
          <cell r="O15">
            <v>8.2</v>
          </cell>
          <cell r="P15">
            <v>2.05</v>
          </cell>
          <cell r="R15">
            <v>14.35</v>
          </cell>
          <cell r="S15">
            <v>35</v>
          </cell>
          <cell r="X15" t="str">
            <v>Семенов Юрий Петрович</v>
          </cell>
        </row>
      </sheetData>
      <sheetData sheetId="3">
        <row r="14">
          <cell r="B14" t="str">
            <v>Стерлитамакский район</v>
          </cell>
          <cell r="F14" t="str">
            <v>ж</v>
          </cell>
          <cell r="K14" t="str">
            <v>МОБУ СОШ с.Рощинский</v>
          </cell>
          <cell r="L14">
            <v>7</v>
          </cell>
          <cell r="N14">
            <v>26</v>
          </cell>
          <cell r="O14">
            <v>8</v>
          </cell>
          <cell r="P14">
            <v>2.19</v>
          </cell>
          <cell r="R14">
            <v>14</v>
          </cell>
          <cell r="T14" t="str">
            <v>призер</v>
          </cell>
          <cell r="X14" t="str">
            <v>Семенов Юрий Петрович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с.Рощинский</v>
          </cell>
          <cell r="L15">
            <v>8</v>
          </cell>
          <cell r="N15">
            <v>32</v>
          </cell>
          <cell r="O15">
            <v>8.6</v>
          </cell>
          <cell r="P15">
            <v>2.11</v>
          </cell>
          <cell r="R15">
            <v>15.05</v>
          </cell>
          <cell r="S15">
            <v>35</v>
          </cell>
          <cell r="T15" t="str">
            <v>победитель</v>
          </cell>
          <cell r="X15" t="str">
            <v>Семенов Юрий Петрович</v>
          </cell>
        </row>
      </sheetData>
      <sheetData sheetId="4">
        <row r="14">
          <cell r="B14" t="str">
            <v>Стерлитамакский район</v>
          </cell>
          <cell r="F14" t="str">
            <v>м</v>
          </cell>
          <cell r="K14" t="str">
            <v>МОБУ СОШ с.Рощинский</v>
          </cell>
          <cell r="L14">
            <v>9</v>
          </cell>
          <cell r="N14">
            <v>30</v>
          </cell>
          <cell r="O14">
            <v>8.4</v>
          </cell>
          <cell r="P14">
            <v>3.15</v>
          </cell>
          <cell r="X14" t="str">
            <v>Семенов Юрий Петрович</v>
          </cell>
        </row>
      </sheetData>
      <sheetData sheetId="5">
        <row r="14">
          <cell r="B14" t="str">
            <v>Стерлитамакский район</v>
          </cell>
          <cell r="K14" t="str">
            <v>МОБУ СОШ с.Рощинский</v>
          </cell>
          <cell r="L14">
            <v>9</v>
          </cell>
          <cell r="N14">
            <v>28</v>
          </cell>
          <cell r="O14">
            <v>8.6</v>
          </cell>
          <cell r="P14">
            <v>4.05</v>
          </cell>
          <cell r="R14">
            <v>15.05</v>
          </cell>
          <cell r="T14" t="str">
            <v>призер</v>
          </cell>
          <cell r="X14" t="str">
            <v>Семенов Юрий Петрович</v>
          </cell>
        </row>
        <row r="15">
          <cell r="B15" t="str">
            <v>Стерлитамакский район</v>
          </cell>
          <cell r="K15" t="str">
            <v>МОБУ СОШ с.Рощинский</v>
          </cell>
          <cell r="L15">
            <v>9</v>
          </cell>
          <cell r="N15">
            <v>28</v>
          </cell>
          <cell r="O15">
            <v>8.2</v>
          </cell>
          <cell r="P15">
            <v>4.07</v>
          </cell>
          <cell r="R15">
            <v>14.35</v>
          </cell>
          <cell r="T15" t="str">
            <v>призер</v>
          </cell>
          <cell r="X15" t="str">
            <v>Семенов Юрий Петрович</v>
          </cell>
        </row>
        <row r="16">
          <cell r="B16" t="str">
            <v>Стерлитамакский район</v>
          </cell>
          <cell r="K16" t="str">
            <v>МОБУ СОШ с.Рощинский</v>
          </cell>
          <cell r="L16">
            <v>10</v>
          </cell>
          <cell r="N16">
            <v>30</v>
          </cell>
          <cell r="O16">
            <v>9.2</v>
          </cell>
          <cell r="P16">
            <v>3.56</v>
          </cell>
          <cell r="R16">
            <v>16.1</v>
          </cell>
          <cell r="S16">
            <v>35</v>
          </cell>
          <cell r="T16" t="str">
            <v>победитель</v>
          </cell>
          <cell r="X16" t="str">
            <v>Семенов Юрий Петрович</v>
          </cell>
        </row>
        <row r="17">
          <cell r="B17" t="str">
            <v>Стерлитамакский район</v>
          </cell>
          <cell r="K17" t="str">
            <v>МОБУ СОШ с.Рощинский</v>
          </cell>
          <cell r="L17">
            <v>10</v>
          </cell>
          <cell r="N17">
            <v>30</v>
          </cell>
          <cell r="O17">
            <v>9.2</v>
          </cell>
          <cell r="P17">
            <v>3.58</v>
          </cell>
          <cell r="R17">
            <v>16.1</v>
          </cell>
          <cell r="T17" t="str">
            <v>призер</v>
          </cell>
          <cell r="X17" t="str">
            <v>Семенов Юрий Петрович</v>
          </cell>
        </row>
        <row r="18">
          <cell r="B18" t="str">
            <v>Стерлитамакский район</v>
          </cell>
          <cell r="K18" t="str">
            <v>МОБУ СОШ с.Рощинский</v>
          </cell>
          <cell r="L18">
            <v>11</v>
          </cell>
          <cell r="N18">
            <v>31</v>
          </cell>
          <cell r="O18">
            <v>9.4</v>
          </cell>
          <cell r="P18">
            <v>4</v>
          </cell>
          <cell r="R18">
            <v>16.45</v>
          </cell>
          <cell r="S18">
            <v>31.150000000000002</v>
          </cell>
          <cell r="T18" t="str">
            <v>призер</v>
          </cell>
          <cell r="X18" t="str">
            <v>Семенов Юрий Петрович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9-11 класс, мальчики"/>
      <sheetName val="9-11 класс, девочки"/>
      <sheetName val="Лист1"/>
    </sheetNames>
    <sheetDataSet>
      <sheetData sheetId="0">
        <row r="14">
          <cell r="B14" t="str">
            <v>Стерлитамакский район</v>
          </cell>
          <cell r="F14" t="str">
            <v>м</v>
          </cell>
          <cell r="K14" t="str">
            <v>МОБУ СОШ с.Наумовка</v>
          </cell>
          <cell r="N14">
            <v>5</v>
          </cell>
          <cell r="P14">
            <v>14</v>
          </cell>
          <cell r="Q14">
            <v>6.5</v>
          </cell>
          <cell r="R14">
            <v>2.25</v>
          </cell>
          <cell r="S14">
            <v>14</v>
          </cell>
          <cell r="T14">
            <v>26</v>
          </cell>
          <cell r="U14">
            <v>37.511111111111106</v>
          </cell>
          <cell r="V14" t="str">
            <v>призер</v>
          </cell>
          <cell r="Z14" t="str">
            <v>Сергеев В.П.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с.Наумовка</v>
          </cell>
          <cell r="N15">
            <v>6</v>
          </cell>
          <cell r="P15">
            <v>5</v>
          </cell>
          <cell r="Q15">
            <v>8.3</v>
          </cell>
          <cell r="R15">
            <v>2.11</v>
          </cell>
          <cell r="S15">
            <v>5</v>
          </cell>
          <cell r="T15">
            <v>33.2</v>
          </cell>
          <cell r="U15">
            <v>40</v>
          </cell>
          <cell r="V15" t="str">
            <v>победитель</v>
          </cell>
          <cell r="Z15" t="str">
            <v>Сергеев В.П.</v>
          </cell>
        </row>
      </sheetData>
      <sheetData sheetId="1">
        <row r="14">
          <cell r="B14" t="str">
            <v>Стерлитамакский район</v>
          </cell>
          <cell r="F14" t="str">
            <v>ж</v>
          </cell>
          <cell r="K14" t="str">
            <v>МОБУ СОШ с.Наумовка</v>
          </cell>
          <cell r="N14">
            <v>5</v>
          </cell>
          <cell r="P14">
            <v>5</v>
          </cell>
          <cell r="Q14">
            <v>14.5</v>
          </cell>
          <cell r="R14">
            <v>2.4</v>
          </cell>
          <cell r="T14">
            <v>29</v>
          </cell>
          <cell r="V14" t="str">
            <v>призер</v>
          </cell>
          <cell r="Z14" t="str">
            <v>Сергеев В.П.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с.Наумовка</v>
          </cell>
          <cell r="N15">
            <v>6</v>
          </cell>
          <cell r="P15">
            <v>16</v>
          </cell>
          <cell r="Q15">
            <v>18</v>
          </cell>
          <cell r="R15">
            <v>2.26</v>
          </cell>
          <cell r="T15">
            <v>36</v>
          </cell>
          <cell r="U15">
            <v>40</v>
          </cell>
          <cell r="V15" t="str">
            <v>победитель</v>
          </cell>
          <cell r="Z15" t="str">
            <v>Сергеев В.П.</v>
          </cell>
        </row>
        <row r="16">
          <cell r="B16" t="str">
            <v>Стерлитамакский район</v>
          </cell>
          <cell r="F16" t="str">
            <v>ж</v>
          </cell>
          <cell r="K16" t="str">
            <v>МОБУ СОШ с.Наумовка</v>
          </cell>
          <cell r="N16">
            <v>6</v>
          </cell>
          <cell r="P16">
            <v>9</v>
          </cell>
          <cell r="Q16">
            <v>14.5</v>
          </cell>
          <cell r="R16">
            <v>3</v>
          </cell>
          <cell r="T16">
            <v>29</v>
          </cell>
          <cell r="V16" t="str">
            <v>призер</v>
          </cell>
          <cell r="Z16" t="str">
            <v>Сергеев В.П.</v>
          </cell>
        </row>
        <row r="17">
          <cell r="B17" t="str">
            <v>Стерлитамакский район</v>
          </cell>
          <cell r="F17" t="str">
            <v>ж</v>
          </cell>
          <cell r="K17" t="str">
            <v>МОБУ СОШ с.Наумовка</v>
          </cell>
          <cell r="N17">
            <v>6</v>
          </cell>
          <cell r="V17" t="str">
            <v>призер</v>
          </cell>
          <cell r="Z17" t="str">
            <v>Сергеев В.П.</v>
          </cell>
        </row>
      </sheetData>
      <sheetData sheetId="2">
        <row r="14">
          <cell r="B14" t="str">
            <v>Стерлитамакский район</v>
          </cell>
          <cell r="F14" t="str">
            <v>м</v>
          </cell>
          <cell r="K14" t="str">
            <v>МОБУ СОШ с.Наумовка</v>
          </cell>
          <cell r="N14">
            <v>7</v>
          </cell>
          <cell r="P14">
            <v>23</v>
          </cell>
          <cell r="Q14">
            <v>14</v>
          </cell>
          <cell r="R14">
            <v>2.01</v>
          </cell>
          <cell r="S14">
            <v>10</v>
          </cell>
          <cell r="T14">
            <v>28</v>
          </cell>
          <cell r="V14" t="str">
            <v>призер</v>
          </cell>
          <cell r="Z14" t="str">
            <v>Сергеев В.П.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с.Наумовка</v>
          </cell>
          <cell r="N15">
            <v>8</v>
          </cell>
          <cell r="P15">
            <v>30</v>
          </cell>
          <cell r="Q15">
            <v>16.5</v>
          </cell>
          <cell r="R15">
            <v>1.52</v>
          </cell>
          <cell r="T15">
            <v>33</v>
          </cell>
          <cell r="U15">
            <v>40</v>
          </cell>
          <cell r="V15" t="str">
            <v>победитель</v>
          </cell>
          <cell r="Z15" t="str">
            <v>Сергеев В.П.</v>
          </cell>
        </row>
        <row r="16">
          <cell r="B16" t="str">
            <v>Стерлитамакский район</v>
          </cell>
          <cell r="F16" t="str">
            <v>м</v>
          </cell>
          <cell r="K16" t="str">
            <v>МОБУ СОШ с.Наумовка</v>
          </cell>
          <cell r="N16">
            <v>8</v>
          </cell>
          <cell r="P16">
            <v>26</v>
          </cell>
          <cell r="Q16">
            <v>19</v>
          </cell>
          <cell r="R16">
            <v>2.03</v>
          </cell>
          <cell r="T16">
            <v>38</v>
          </cell>
          <cell r="V16" t="str">
            <v>призер</v>
          </cell>
          <cell r="Z16" t="str">
            <v>Сергеев В.П.</v>
          </cell>
        </row>
      </sheetData>
      <sheetData sheetId="3">
        <row r="14">
          <cell r="B14" t="str">
            <v>Стерлитамакский район</v>
          </cell>
          <cell r="F14" t="str">
            <v>ж</v>
          </cell>
          <cell r="K14" t="str">
            <v>МОБУ СОШ с.Наумовка</v>
          </cell>
          <cell r="N14">
            <v>7</v>
          </cell>
          <cell r="P14">
            <v>20</v>
          </cell>
          <cell r="Q14">
            <v>18</v>
          </cell>
          <cell r="R14">
            <v>3.04</v>
          </cell>
          <cell r="T14">
            <v>36</v>
          </cell>
          <cell r="V14" t="str">
            <v>призер</v>
          </cell>
          <cell r="Z14" t="str">
            <v>Сергеев В.П.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с.Наумовка</v>
          </cell>
          <cell r="N15">
            <v>7</v>
          </cell>
          <cell r="P15">
            <v>19</v>
          </cell>
          <cell r="Q15">
            <v>19</v>
          </cell>
          <cell r="R15">
            <v>2.27</v>
          </cell>
          <cell r="T15">
            <v>38</v>
          </cell>
          <cell r="V15" t="str">
            <v>призер</v>
          </cell>
          <cell r="Z15" t="str">
            <v>Сергеев В.П.</v>
          </cell>
        </row>
        <row r="16">
          <cell r="B16" t="str">
            <v>Стерлитамакский район</v>
          </cell>
          <cell r="F16" t="str">
            <v>ж</v>
          </cell>
          <cell r="K16" t="str">
            <v>МОБУ СОШ с.Наумовка</v>
          </cell>
          <cell r="N16">
            <v>8</v>
          </cell>
          <cell r="P16">
            <v>29</v>
          </cell>
          <cell r="Q16">
            <v>17</v>
          </cell>
          <cell r="R16">
            <v>2.15</v>
          </cell>
          <cell r="T16">
            <v>34</v>
          </cell>
          <cell r="V16" t="str">
            <v>призер</v>
          </cell>
          <cell r="Z16" t="str">
            <v>Сергеев В.П.</v>
          </cell>
        </row>
        <row r="17">
          <cell r="B17" t="str">
            <v>Стерлитамакский район</v>
          </cell>
          <cell r="F17" t="str">
            <v>ж</v>
          </cell>
          <cell r="K17" t="str">
            <v>МОБУ СОШ с.Наумовка</v>
          </cell>
          <cell r="N17">
            <v>8</v>
          </cell>
          <cell r="P17">
            <v>19</v>
          </cell>
          <cell r="Q17">
            <v>16</v>
          </cell>
          <cell r="R17">
            <v>3.04</v>
          </cell>
          <cell r="T17">
            <v>32</v>
          </cell>
          <cell r="V17" t="str">
            <v>призер</v>
          </cell>
          <cell r="Z17" t="str">
            <v>Сергеев В.П.</v>
          </cell>
        </row>
        <row r="18">
          <cell r="B18" t="str">
            <v>Стерлитамакский район</v>
          </cell>
          <cell r="F18" t="str">
            <v>ж</v>
          </cell>
          <cell r="K18" t="str">
            <v>МОБУ СОШ с.Наумовка</v>
          </cell>
          <cell r="N18">
            <v>7</v>
          </cell>
          <cell r="P18">
            <v>22</v>
          </cell>
          <cell r="Q18">
            <v>19</v>
          </cell>
          <cell r="R18">
            <v>2.07</v>
          </cell>
          <cell r="T18">
            <v>38</v>
          </cell>
          <cell r="U18">
            <v>40</v>
          </cell>
          <cell r="V18" t="str">
            <v>победитель</v>
          </cell>
          <cell r="Z18" t="str">
            <v>Сергеев В.П.</v>
          </cell>
        </row>
      </sheetData>
      <sheetData sheetId="4">
        <row r="14">
          <cell r="B14" t="str">
            <v>Стерлитамакский район</v>
          </cell>
          <cell r="F14" t="str">
            <v>м</v>
          </cell>
          <cell r="K14" t="str">
            <v>МОБУ СОШ с.Наумовка</v>
          </cell>
          <cell r="N14">
            <v>9</v>
          </cell>
          <cell r="P14">
            <v>29</v>
          </cell>
          <cell r="Q14">
            <v>16</v>
          </cell>
          <cell r="R14">
            <v>5.36</v>
          </cell>
          <cell r="S14">
            <v>13.488372093023257</v>
          </cell>
          <cell r="T14">
            <v>32</v>
          </cell>
          <cell r="U14">
            <v>33.65671641791044</v>
          </cell>
          <cell r="V14" t="str">
            <v>призер</v>
          </cell>
          <cell r="Z14" t="str">
            <v>Сергеев В.П.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с.Наумовка</v>
          </cell>
          <cell r="N15">
            <v>11</v>
          </cell>
          <cell r="P15">
            <v>24</v>
          </cell>
          <cell r="Q15">
            <v>16</v>
          </cell>
          <cell r="R15">
            <v>4.51</v>
          </cell>
          <cell r="S15">
            <v>11.162790697674419</v>
          </cell>
          <cell r="T15">
            <v>32</v>
          </cell>
          <cell r="U15">
            <v>40</v>
          </cell>
          <cell r="V15" t="str">
            <v>победитель</v>
          </cell>
          <cell r="Z15" t="str">
            <v>Сергеев В.П.</v>
          </cell>
        </row>
      </sheetData>
      <sheetData sheetId="5">
        <row r="14">
          <cell r="B14" t="str">
            <v>Стерлитамакский район</v>
          </cell>
          <cell r="K14" t="str">
            <v>МОБУ СОШ с.Наумовка</v>
          </cell>
          <cell r="N14">
            <v>9</v>
          </cell>
          <cell r="P14">
            <v>16</v>
          </cell>
          <cell r="Q14">
            <v>18</v>
          </cell>
          <cell r="R14">
            <v>4.26</v>
          </cell>
          <cell r="T14">
            <v>36</v>
          </cell>
          <cell r="V14" t="str">
            <v>призер</v>
          </cell>
          <cell r="Z14" t="str">
            <v>Сергеев В.П.</v>
          </cell>
        </row>
        <row r="15">
          <cell r="B15" t="str">
            <v>Стерлитамакский район</v>
          </cell>
          <cell r="K15" t="str">
            <v>МОБУ СОШ с.Наумовка</v>
          </cell>
          <cell r="N15">
            <v>9</v>
          </cell>
          <cell r="P15">
            <v>19</v>
          </cell>
          <cell r="Q15">
            <v>18</v>
          </cell>
          <cell r="R15">
            <v>4.26</v>
          </cell>
          <cell r="T15">
            <v>36</v>
          </cell>
          <cell r="V15" t="str">
            <v>победитель</v>
          </cell>
          <cell r="Z15" t="str">
            <v>Сергеев В.П.</v>
          </cell>
        </row>
        <row r="16">
          <cell r="B16" t="str">
            <v>Стерлитамакский район</v>
          </cell>
          <cell r="K16" t="str">
            <v>МОБУ СОШ с.Наумовка</v>
          </cell>
          <cell r="N16">
            <v>11</v>
          </cell>
          <cell r="P16">
            <v>18.75</v>
          </cell>
          <cell r="Q16">
            <v>16.5</v>
          </cell>
          <cell r="R16">
            <v>4.11</v>
          </cell>
          <cell r="T16">
            <v>33</v>
          </cell>
          <cell r="U16">
            <v>40</v>
          </cell>
          <cell r="V16" t="str">
            <v>призер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9-11 класс, мальчики"/>
      <sheetName val="9-11 класс, девочки"/>
      <sheetName val="Лист1"/>
    </sheetNames>
    <sheetDataSet>
      <sheetData sheetId="0">
        <row r="14">
          <cell r="B14" t="str">
            <v>Стерлитамакский район</v>
          </cell>
          <cell r="F14" t="str">
            <v>м</v>
          </cell>
          <cell r="K14" t="str">
            <v>МОБУ СОШ с.Талалаевка</v>
          </cell>
          <cell r="X14" t="str">
            <v>Хлебникова Жаннета Сергеевна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с.Талалаевка</v>
          </cell>
          <cell r="X15" t="str">
            <v>Хлебникова Жаннета Сергеевна</v>
          </cell>
        </row>
      </sheetData>
      <sheetData sheetId="1">
        <row r="14">
          <cell r="T14" t="str">
            <v>призер</v>
          </cell>
          <cell r="X14" t="str">
            <v>Хлебникова Жаннета Сергеевна </v>
          </cell>
        </row>
        <row r="15">
          <cell r="T15" t="str">
            <v>победитель</v>
          </cell>
          <cell r="X15" t="str">
            <v>Хлебникова Жаннета Сергеевна </v>
          </cell>
        </row>
        <row r="16">
          <cell r="T16" t="str">
            <v>участник</v>
          </cell>
          <cell r="X16" t="str">
            <v>Хлебникова Жаннета Сергеевна </v>
          </cell>
        </row>
      </sheetData>
      <sheetData sheetId="2">
        <row r="14">
          <cell r="B14" t="str">
            <v>Стерлитамакский район</v>
          </cell>
          <cell r="F14" t="str">
            <v>м</v>
          </cell>
          <cell r="K14" t="str">
            <v>МОБУ СОШ с.Талалаевка</v>
          </cell>
          <cell r="X14" t="str">
            <v>Хлебникова Жаннета Сергеевна 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с.Талалаевка</v>
          </cell>
          <cell r="T15" t="str">
            <v>призер</v>
          </cell>
          <cell r="X15" t="str">
            <v>Хлебникова Жаннета Сергеевна </v>
          </cell>
        </row>
        <row r="16">
          <cell r="B16" t="str">
            <v>Стерлитамакский район</v>
          </cell>
          <cell r="F16" t="str">
            <v>м</v>
          </cell>
          <cell r="K16" t="str">
            <v>МОБУ СОШ с.Талалаевка</v>
          </cell>
          <cell r="T16" t="str">
            <v>участник</v>
          </cell>
          <cell r="X16" t="str">
            <v>Хлебникова Жаннета Сергеевна </v>
          </cell>
        </row>
        <row r="17">
          <cell r="B17" t="str">
            <v>Стерлитамакский район</v>
          </cell>
          <cell r="F17" t="str">
            <v>м</v>
          </cell>
          <cell r="K17" t="str">
            <v>МОБУ СОШ с.Талалаевка</v>
          </cell>
          <cell r="T17" t="str">
            <v>призер</v>
          </cell>
        </row>
      </sheetData>
      <sheetData sheetId="3">
        <row r="14">
          <cell r="B14" t="str">
            <v>Стерлитамакский район</v>
          </cell>
          <cell r="F14" t="str">
            <v>ж</v>
          </cell>
          <cell r="K14" t="str">
            <v>МОБУ СОШ с.Талалаевка</v>
          </cell>
          <cell r="T14" t="str">
            <v>победитель</v>
          </cell>
          <cell r="X14" t="str">
            <v>Хлебникова Жаннета Сергеевна 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с.Талалаевка</v>
          </cell>
          <cell r="T15" t="str">
            <v>участник</v>
          </cell>
          <cell r="X15" t="str">
            <v>Хлебникова Жаннета Сергеевна </v>
          </cell>
        </row>
        <row r="16">
          <cell r="B16" t="str">
            <v>Стерлитамакский район</v>
          </cell>
          <cell r="F16" t="str">
            <v>ж</v>
          </cell>
          <cell r="K16" t="str">
            <v>МОБУ СОШ с.Талалаевка</v>
          </cell>
          <cell r="T16" t="str">
            <v>призер</v>
          </cell>
          <cell r="X16" t="str">
            <v>Хлебникова Жаннета Сергеевна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9-11 класс, мальчики"/>
      <sheetName val="9-11 класс, девочки"/>
      <sheetName val="Лист1"/>
    </sheetNames>
    <sheetDataSet>
      <sheetData sheetId="0">
        <row r="14">
          <cell r="B14" t="str">
            <v>Стерлитамакский район</v>
          </cell>
          <cell r="F14" t="str">
            <v>м</v>
          </cell>
          <cell r="K14" t="str">
            <v>МОБУ СОШ с.Октябрьское</v>
          </cell>
        </row>
        <row r="15">
          <cell r="B15" t="str">
            <v>Стерлитамакский район</v>
          </cell>
          <cell r="K15" t="str">
            <v>МОБУ СОШ с.Октябрьское</v>
          </cell>
        </row>
        <row r="16">
          <cell r="B16" t="str">
            <v>Стерлитамакский район</v>
          </cell>
          <cell r="F16" t="str">
            <v>м</v>
          </cell>
          <cell r="K16" t="str">
            <v>МОБУ СОШ с.Октябрьское</v>
          </cell>
        </row>
        <row r="17">
          <cell r="B17" t="str">
            <v>Стерлитамакский район</v>
          </cell>
          <cell r="F17" t="str">
            <v>м</v>
          </cell>
          <cell r="K17" t="str">
            <v>МОБУ СОШ с.Октябрьское</v>
          </cell>
        </row>
      </sheetData>
      <sheetData sheetId="1">
        <row r="14">
          <cell r="T14" t="str">
            <v>участник</v>
          </cell>
          <cell r="X14" t="str">
            <v>Маннанов Руслан Ришатович</v>
          </cell>
        </row>
        <row r="15">
          <cell r="T15" t="str">
            <v>участник</v>
          </cell>
          <cell r="X15" t="str">
            <v>Маннанов Руслан Ришатович</v>
          </cell>
        </row>
      </sheetData>
      <sheetData sheetId="2">
        <row r="14">
          <cell r="B14" t="str">
            <v>Стерлитамакский район</v>
          </cell>
          <cell r="F14" t="str">
            <v>м</v>
          </cell>
          <cell r="K14" t="str">
            <v>МОБУ СОШ с.Октябрьское</v>
          </cell>
          <cell r="X14" t="str">
            <v>Маннанов Руслан Ришатович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с.Октябрьское</v>
          </cell>
          <cell r="X15" t="str">
            <v>Маннанов Руслан Ришатович</v>
          </cell>
        </row>
        <row r="16">
          <cell r="B16" t="str">
            <v>Стерлитамакский район</v>
          </cell>
          <cell r="F16" t="str">
            <v>м</v>
          </cell>
          <cell r="K16" t="str">
            <v>МОБУ СОШ с.Октябрьское</v>
          </cell>
          <cell r="X16" t="str">
            <v>Маннанов Руслан Ришатович</v>
          </cell>
        </row>
        <row r="17">
          <cell r="B17" t="str">
            <v>Стерлитамакский район</v>
          </cell>
          <cell r="F17" t="str">
            <v>м</v>
          </cell>
          <cell r="K17" t="str">
            <v>МОБУ СОШ с.Октябрьское</v>
          </cell>
          <cell r="X17" t="str">
            <v>Маннанов Руслан Ришатович</v>
          </cell>
        </row>
      </sheetData>
      <sheetData sheetId="3">
        <row r="14">
          <cell r="X14" t="str">
            <v>Маннанов Руслан Ришатович</v>
          </cell>
        </row>
      </sheetData>
      <sheetData sheetId="5">
        <row r="14">
          <cell r="X14" t="str">
            <v>Маннанов Руслан Ришатович</v>
          </cell>
        </row>
        <row r="15">
          <cell r="X15" t="str">
            <v>Маннанов Руслан Ришатович</v>
          </cell>
        </row>
        <row r="16">
          <cell r="X16" t="str">
            <v>Маннанов Руслан Ришатович</v>
          </cell>
        </row>
        <row r="17">
          <cell r="X17" t="str">
            <v>Маннанов Руслан Ришатович</v>
          </cell>
        </row>
        <row r="18">
          <cell r="X18" t="str">
            <v>Маннанов Руслан Ришатович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9-11 класс, мальчики"/>
      <sheetName val="9-11 класс, девочки"/>
      <sheetName val="Лист1"/>
    </sheetNames>
    <sheetDataSet>
      <sheetData sheetId="0">
        <row r="14">
          <cell r="B14" t="str">
            <v>Стерлитамакский район</v>
          </cell>
          <cell r="F14" t="str">
            <v>м</v>
          </cell>
          <cell r="K14" t="str">
            <v>МОБУ СОШ с.Наумовка</v>
          </cell>
          <cell r="N14">
            <v>14</v>
          </cell>
          <cell r="O14">
            <v>6.5</v>
          </cell>
          <cell r="P14">
            <v>2.25</v>
          </cell>
          <cell r="Q14">
            <v>16.153846153846153</v>
          </cell>
          <cell r="R14">
            <v>11.375</v>
          </cell>
          <cell r="S14">
            <v>32.82222222222222</v>
          </cell>
          <cell r="T14" t="str">
            <v>победитель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с.Наумовка</v>
          </cell>
          <cell r="N15">
            <v>5</v>
          </cell>
          <cell r="O15">
            <v>8.3</v>
          </cell>
          <cell r="P15">
            <v>2.11</v>
          </cell>
          <cell r="Q15">
            <v>5.769230769230769</v>
          </cell>
          <cell r="R15">
            <v>14.525</v>
          </cell>
          <cell r="S15">
            <v>35</v>
          </cell>
          <cell r="T15" t="str">
            <v>призер</v>
          </cell>
        </row>
      </sheetData>
      <sheetData sheetId="1">
        <row r="14">
          <cell r="B14" t="str">
            <v>Стерлитамакский район</v>
          </cell>
          <cell r="F14" t="str">
            <v>ж</v>
          </cell>
          <cell r="K14" t="str">
            <v>МОБУ СОШ с.Наумовка</v>
          </cell>
          <cell r="L14">
            <v>5</v>
          </cell>
          <cell r="T14" t="str">
            <v>участник</v>
          </cell>
          <cell r="X14" t="str">
            <v>Сергеев В.П.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с.Наумовка</v>
          </cell>
          <cell r="L15">
            <v>6</v>
          </cell>
          <cell r="T15" t="str">
            <v>победитель</v>
          </cell>
          <cell r="X15" t="str">
            <v>Сергеев В.П.</v>
          </cell>
        </row>
        <row r="16">
          <cell r="B16" t="str">
            <v>Стерлитамакский район</v>
          </cell>
          <cell r="F16" t="str">
            <v>ж</v>
          </cell>
          <cell r="K16" t="str">
            <v>МОБУ СОШ с.Наумовка</v>
          </cell>
          <cell r="L16">
            <v>6</v>
          </cell>
          <cell r="T16" t="str">
            <v>участник</v>
          </cell>
          <cell r="X16" t="str">
            <v>Сергеев В.П.</v>
          </cell>
        </row>
        <row r="17">
          <cell r="B17" t="str">
            <v>Стерлитамакский район</v>
          </cell>
          <cell r="F17" t="str">
            <v>ж</v>
          </cell>
          <cell r="K17" t="str">
            <v>МОБУ СОШ с.Наумовка</v>
          </cell>
          <cell r="L17">
            <v>6</v>
          </cell>
          <cell r="T17" t="str">
            <v>призер</v>
          </cell>
          <cell r="X17" t="str">
            <v>Сергеев В.П.</v>
          </cell>
        </row>
      </sheetData>
      <sheetData sheetId="2">
        <row r="14">
          <cell r="B14" t="str">
            <v>Стерлитамакский район</v>
          </cell>
          <cell r="F14" t="str">
            <v>м</v>
          </cell>
          <cell r="K14" t="str">
            <v>МОБУ СОШ с.Наумовка</v>
          </cell>
          <cell r="N14">
            <v>23</v>
          </cell>
          <cell r="O14">
            <v>4</v>
          </cell>
          <cell r="P14">
            <v>2.01</v>
          </cell>
          <cell r="Q14">
            <v>15</v>
          </cell>
          <cell r="R14">
            <v>7</v>
          </cell>
          <cell r="T14" t="str">
            <v>участник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с.Наумовка</v>
          </cell>
          <cell r="N15">
            <v>30</v>
          </cell>
          <cell r="O15">
            <v>6.5</v>
          </cell>
          <cell r="P15">
            <v>1.52</v>
          </cell>
          <cell r="S15">
            <v>35</v>
          </cell>
        </row>
        <row r="16">
          <cell r="B16" t="str">
            <v>Стерлитамакский район</v>
          </cell>
          <cell r="F16" t="str">
            <v>м</v>
          </cell>
          <cell r="K16" t="str">
            <v>МОБУ СОШ с.Наумовка</v>
          </cell>
          <cell r="N16">
            <v>26</v>
          </cell>
          <cell r="O16">
            <v>9</v>
          </cell>
          <cell r="P16">
            <v>2.03</v>
          </cell>
          <cell r="R16">
            <v>15.75</v>
          </cell>
          <cell r="T16" t="str">
            <v>призер</v>
          </cell>
        </row>
      </sheetData>
      <sheetData sheetId="3">
        <row r="14">
          <cell r="B14" t="str">
            <v>Стерлитамакский район</v>
          </cell>
          <cell r="F14" t="str">
            <v>ж</v>
          </cell>
          <cell r="K14" t="str">
            <v>МОБУ СОШ с.Наумовка</v>
          </cell>
          <cell r="L14">
            <v>7</v>
          </cell>
          <cell r="T14" t="str">
            <v>призер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с.Наумовка</v>
          </cell>
          <cell r="L15">
            <v>7</v>
          </cell>
          <cell r="T15" t="str">
            <v>призер</v>
          </cell>
        </row>
        <row r="16">
          <cell r="B16" t="str">
            <v>Стерлитамакский район</v>
          </cell>
          <cell r="F16" t="str">
            <v>ж</v>
          </cell>
          <cell r="K16" t="str">
            <v>МОБУ СОШ с.Наумовка</v>
          </cell>
          <cell r="L16">
            <v>8</v>
          </cell>
          <cell r="T16" t="str">
            <v>призер</v>
          </cell>
        </row>
        <row r="17">
          <cell r="B17" t="str">
            <v>Стерлитамакский район</v>
          </cell>
          <cell r="F17" t="str">
            <v>ж</v>
          </cell>
          <cell r="K17" t="str">
            <v>МОБУ СОШ с.Наумовка</v>
          </cell>
          <cell r="L17">
            <v>8</v>
          </cell>
          <cell r="T17" t="str">
            <v>участник</v>
          </cell>
        </row>
        <row r="18">
          <cell r="B18" t="str">
            <v>Стерлитамакский район</v>
          </cell>
          <cell r="F18" t="str">
            <v>ж</v>
          </cell>
          <cell r="K18" t="str">
            <v>МОБУ СОШ с.Наумовка</v>
          </cell>
          <cell r="L18">
            <v>7</v>
          </cell>
          <cell r="T18" t="str">
            <v>победитель</v>
          </cell>
        </row>
      </sheetData>
      <sheetData sheetId="4">
        <row r="14">
          <cell r="B14" t="str">
            <v>Стерлитамакский район</v>
          </cell>
          <cell r="F14" t="str">
            <v>м</v>
          </cell>
          <cell r="K14" t="str">
            <v>МОБУ СОШ с.Наумовка</v>
          </cell>
          <cell r="N14">
            <v>29</v>
          </cell>
          <cell r="O14">
            <v>7</v>
          </cell>
          <cell r="P14">
            <v>5.36</v>
          </cell>
          <cell r="Q14">
            <v>20.232558139534884</v>
          </cell>
          <cell r="R14">
            <v>12.25</v>
          </cell>
          <cell r="S14">
            <v>29.44962686567164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 "/>
      <sheetName val="9-11 класс, мальчики  "/>
      <sheetName val="9-11 класс, девочки"/>
    </sheetNames>
    <sheetDataSet>
      <sheetData sheetId="0">
        <row r="14">
          <cell r="B14" t="str">
            <v>Стерлитамакский район</v>
          </cell>
          <cell r="F14" t="str">
            <v>м</v>
          </cell>
          <cell r="K14" t="str">
            <v>МОБУ СОШ д. Новофедоровское</v>
          </cell>
          <cell r="N14">
            <v>5</v>
          </cell>
          <cell r="P14">
            <v>14</v>
          </cell>
          <cell r="Q14">
            <v>4.8</v>
          </cell>
          <cell r="R14">
            <v>3</v>
          </cell>
          <cell r="T14">
            <v>8</v>
          </cell>
          <cell r="U14">
            <v>24</v>
          </cell>
          <cell r="V14">
            <v>30.13333333333333</v>
          </cell>
          <cell r="W14">
            <v>62.133333333333326</v>
          </cell>
          <cell r="X14" t="str">
            <v>призер</v>
          </cell>
          <cell r="Y14" t="str">
            <v>Тимофеев С.В.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д. Новофедоровское</v>
          </cell>
          <cell r="N15">
            <v>6</v>
          </cell>
          <cell r="P15">
            <v>16</v>
          </cell>
          <cell r="Q15">
            <v>8</v>
          </cell>
          <cell r="R15">
            <v>2.26</v>
          </cell>
          <cell r="T15">
            <v>9.142857142857142</v>
          </cell>
          <cell r="U15">
            <v>40</v>
          </cell>
          <cell r="V15">
            <v>40</v>
          </cell>
          <cell r="W15">
            <v>89.14285714285714</v>
          </cell>
          <cell r="X15" t="str">
            <v>победитель</v>
          </cell>
          <cell r="Y15" t="str">
            <v>Тимофеев С.В.</v>
          </cell>
        </row>
        <row r="16">
          <cell r="B16" t="str">
            <v>Стерлитамакский район</v>
          </cell>
          <cell r="F16" t="str">
            <v>м</v>
          </cell>
          <cell r="K16" t="str">
            <v>МОБУ СОШ д. Новофедоровское</v>
          </cell>
          <cell r="N16">
            <v>5</v>
          </cell>
          <cell r="P16">
            <v>5</v>
          </cell>
          <cell r="Q16">
            <v>4.3</v>
          </cell>
          <cell r="R16">
            <v>2.4</v>
          </cell>
          <cell r="T16">
            <v>2.857142857142857</v>
          </cell>
          <cell r="U16">
            <v>21.5</v>
          </cell>
          <cell r="V16">
            <v>37.666666666666664</v>
          </cell>
          <cell r="W16">
            <v>62.02380952380952</v>
          </cell>
          <cell r="X16" t="str">
            <v>участник</v>
          </cell>
          <cell r="Y16" t="str">
            <v>Тимофеев С.В.</v>
          </cell>
        </row>
      </sheetData>
      <sheetData sheetId="1">
        <row r="14">
          <cell r="B14" t="str">
            <v>Стерлитамакский район</v>
          </cell>
          <cell r="F14" t="str">
            <v>ж</v>
          </cell>
          <cell r="K14" t="str">
            <v>МОБУ СОШ д. Новофедоровское</v>
          </cell>
          <cell r="N14">
            <v>5</v>
          </cell>
          <cell r="P14">
            <v>14</v>
          </cell>
          <cell r="Q14">
            <v>4.8</v>
          </cell>
          <cell r="R14">
            <v>3</v>
          </cell>
          <cell r="T14">
            <v>14</v>
          </cell>
          <cell r="U14">
            <v>24</v>
          </cell>
          <cell r="V14">
            <v>30.13333333333333</v>
          </cell>
          <cell r="W14">
            <v>68.13333333333333</v>
          </cell>
          <cell r="X14" t="str">
            <v>призер</v>
          </cell>
          <cell r="Y14" t="str">
            <v>Тимофеев С.В.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д. Новофедоровское</v>
          </cell>
          <cell r="N15">
            <v>6</v>
          </cell>
          <cell r="P15">
            <v>16</v>
          </cell>
          <cell r="Q15">
            <v>8</v>
          </cell>
          <cell r="R15">
            <v>2.26</v>
          </cell>
          <cell r="T15">
            <v>16</v>
          </cell>
          <cell r="U15">
            <v>40</v>
          </cell>
          <cell r="V15">
            <v>40</v>
          </cell>
          <cell r="W15">
            <v>96</v>
          </cell>
          <cell r="X15" t="str">
            <v>победитель</v>
          </cell>
          <cell r="Y15" t="str">
            <v>Тимофеев С.В.</v>
          </cell>
        </row>
        <row r="16">
          <cell r="B16" t="str">
            <v>Стерлитамакский район</v>
          </cell>
          <cell r="F16" t="str">
            <v>ж</v>
          </cell>
          <cell r="K16" t="str">
            <v>МОБУ СОШ д. Новофедоровское</v>
          </cell>
          <cell r="N16">
            <v>5</v>
          </cell>
          <cell r="P16">
            <v>5</v>
          </cell>
          <cell r="Q16">
            <v>4.3</v>
          </cell>
          <cell r="R16">
            <v>2.4</v>
          </cell>
          <cell r="T16">
            <v>5</v>
          </cell>
          <cell r="U16">
            <v>21.5</v>
          </cell>
          <cell r="V16">
            <v>37.666666666666664</v>
          </cell>
          <cell r="W16">
            <v>64.16666666666666</v>
          </cell>
          <cell r="X16" t="str">
            <v>участник</v>
          </cell>
          <cell r="Y16" t="str">
            <v>Тимофеев С.В.</v>
          </cell>
        </row>
      </sheetData>
      <sheetData sheetId="2">
        <row r="14">
          <cell r="B14" t="str">
            <v>Стерлитамакский район</v>
          </cell>
          <cell r="F14" t="str">
            <v>м</v>
          </cell>
          <cell r="K14" t="str">
            <v>МОБУ СОШ д. Новофедоровское</v>
          </cell>
          <cell r="N14">
            <v>8</v>
          </cell>
          <cell r="P14">
            <v>20</v>
          </cell>
          <cell r="Q14">
            <v>2</v>
          </cell>
          <cell r="R14">
            <v>2.01</v>
          </cell>
          <cell r="T14">
            <v>10.81081081081081</v>
          </cell>
          <cell r="U14">
            <v>8.88888888888889</v>
          </cell>
          <cell r="V14">
            <v>30.248756218905474</v>
          </cell>
          <cell r="W14">
            <v>49.94845591860518</v>
          </cell>
          <cell r="X14" t="str">
            <v>участник</v>
          </cell>
          <cell r="Y14" t="str">
            <v>Тимофеев С.В.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д. Новофедоровское</v>
          </cell>
          <cell r="N15">
            <v>7</v>
          </cell>
          <cell r="P15">
            <v>20</v>
          </cell>
          <cell r="Q15">
            <v>2</v>
          </cell>
          <cell r="R15">
            <v>2.01</v>
          </cell>
          <cell r="T15">
            <v>10.81081081081081</v>
          </cell>
          <cell r="U15">
            <v>8.88888888888889</v>
          </cell>
          <cell r="V15">
            <v>30.248756218905474</v>
          </cell>
          <cell r="W15">
            <v>49.94845591860518</v>
          </cell>
          <cell r="X15" t="str">
            <v>участник</v>
          </cell>
          <cell r="Y15" t="str">
            <v>Тимофеев С.В.</v>
          </cell>
        </row>
        <row r="16">
          <cell r="B16" t="str">
            <v>Стерлитамакский район</v>
          </cell>
          <cell r="F16" t="str">
            <v>м</v>
          </cell>
          <cell r="K16" t="str">
            <v>МОБУ СОШ д. Новофедоровское</v>
          </cell>
          <cell r="N16">
            <v>7</v>
          </cell>
          <cell r="P16">
            <v>30</v>
          </cell>
          <cell r="Q16">
            <v>6.5</v>
          </cell>
          <cell r="R16">
            <v>1.52</v>
          </cell>
          <cell r="T16">
            <v>16.216216216216218</v>
          </cell>
          <cell r="U16">
            <v>28.88888888888889</v>
          </cell>
          <cell r="V16">
            <v>40</v>
          </cell>
          <cell r="W16">
            <v>85.10510510510511</v>
          </cell>
          <cell r="X16" t="str">
            <v>победитель</v>
          </cell>
          <cell r="Y16" t="str">
            <v>Тимофеев С.В.</v>
          </cell>
        </row>
      </sheetData>
      <sheetData sheetId="3">
        <row r="14">
          <cell r="B14" t="str">
            <v>Стерлитамакский район</v>
          </cell>
          <cell r="F14" t="str">
            <v>ж</v>
          </cell>
          <cell r="K14" t="str">
            <v>МОБУ СОШ д. Новофедоровское</v>
          </cell>
          <cell r="N14">
            <v>8</v>
          </cell>
          <cell r="P14">
            <v>29</v>
          </cell>
          <cell r="Q14">
            <v>7</v>
          </cell>
          <cell r="R14">
            <v>2.15</v>
          </cell>
          <cell r="T14">
            <v>15.675675675675675</v>
          </cell>
          <cell r="U14">
            <v>31.11111111111111</v>
          </cell>
          <cell r="V14">
            <v>38.51162790697674</v>
          </cell>
          <cell r="W14">
            <v>85.29841469376353</v>
          </cell>
          <cell r="X14" t="str">
            <v>призер</v>
          </cell>
          <cell r="Y14" t="str">
            <v>Тимофеев С.В.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д. Новофедоровское</v>
          </cell>
          <cell r="N15">
            <v>7</v>
          </cell>
          <cell r="P15">
            <v>15.5</v>
          </cell>
          <cell r="Q15">
            <v>3.8</v>
          </cell>
          <cell r="R15">
            <v>2.98</v>
          </cell>
          <cell r="T15">
            <v>8.378378378378379</v>
          </cell>
          <cell r="U15">
            <v>16.88888888888889</v>
          </cell>
          <cell r="V15">
            <v>27.78523489932886</v>
          </cell>
          <cell r="W15">
            <v>53.05250216659613</v>
          </cell>
          <cell r="X15" t="str">
            <v>участник</v>
          </cell>
          <cell r="Y15" t="str">
            <v>Тимофеев С.В.</v>
          </cell>
        </row>
        <row r="16">
          <cell r="B16" t="str">
            <v>Стерлитамакский район</v>
          </cell>
          <cell r="F16" t="str">
            <v>ж</v>
          </cell>
          <cell r="K16" t="str">
            <v>МОБУ СОШ д. Новофедоровское</v>
          </cell>
          <cell r="N16">
            <v>8</v>
          </cell>
          <cell r="P16">
            <v>16</v>
          </cell>
          <cell r="Q16">
            <v>4</v>
          </cell>
          <cell r="R16">
            <v>2.98</v>
          </cell>
          <cell r="T16">
            <v>8.64864864864865</v>
          </cell>
          <cell r="U16">
            <v>17.77777777777778</v>
          </cell>
          <cell r="V16">
            <v>27.78523489932886</v>
          </cell>
          <cell r="W16">
            <v>54.21166132575529</v>
          </cell>
          <cell r="X16" t="str">
            <v>участник</v>
          </cell>
          <cell r="Y16" t="str">
            <v>Тимофеев С.В.</v>
          </cell>
        </row>
        <row r="17">
          <cell r="B17" t="str">
            <v>Стерлитамакский район</v>
          </cell>
          <cell r="F17" t="str">
            <v>ж</v>
          </cell>
          <cell r="K17" t="str">
            <v>МОБУ СОШ д. Новофедоровское</v>
          </cell>
          <cell r="N17">
            <v>7</v>
          </cell>
          <cell r="P17">
            <v>22</v>
          </cell>
          <cell r="Q17">
            <v>9</v>
          </cell>
          <cell r="R17">
            <v>2.07</v>
          </cell>
          <cell r="T17">
            <v>11.891891891891891</v>
          </cell>
          <cell r="U17">
            <v>40</v>
          </cell>
          <cell r="V17">
            <v>40</v>
          </cell>
          <cell r="W17">
            <v>91.89189189189189</v>
          </cell>
          <cell r="X17" t="str">
            <v>победитель</v>
          </cell>
          <cell r="Y17" t="str">
            <v>Тимофеев С.В.</v>
          </cell>
        </row>
      </sheetData>
      <sheetData sheetId="4">
        <row r="14">
          <cell r="B14" t="str">
            <v>Стерлитамакский район</v>
          </cell>
          <cell r="F14" t="str">
            <v>м</v>
          </cell>
          <cell r="K14" t="str">
            <v>МОБУ СОШ д. Новофедоровское</v>
          </cell>
          <cell r="N14">
            <v>9</v>
          </cell>
          <cell r="P14">
            <v>29</v>
          </cell>
          <cell r="Q14">
            <v>7</v>
          </cell>
          <cell r="R14">
            <v>5.36</v>
          </cell>
          <cell r="T14">
            <v>16.571428571428573</v>
          </cell>
          <cell r="U14">
            <v>40</v>
          </cell>
          <cell r="V14">
            <v>33.65671641791044</v>
          </cell>
          <cell r="W14">
            <v>90.228144989339</v>
          </cell>
          <cell r="X14" t="str">
            <v>призер</v>
          </cell>
          <cell r="Y14" t="str">
            <v>Тимофеев С.В.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д. Новофедоровское</v>
          </cell>
          <cell r="N15">
            <v>11</v>
          </cell>
          <cell r="P15">
            <v>24</v>
          </cell>
          <cell r="Q15">
            <v>7</v>
          </cell>
          <cell r="R15">
            <v>4.51</v>
          </cell>
          <cell r="T15">
            <v>13.714285714285714</v>
          </cell>
          <cell r="U15">
            <v>40</v>
          </cell>
          <cell r="V15">
            <v>40</v>
          </cell>
          <cell r="W15">
            <v>93.71428571428572</v>
          </cell>
          <cell r="X15" t="str">
            <v>победитель</v>
          </cell>
          <cell r="Y15" t="str">
            <v>Тимофеев С.В.</v>
          </cell>
        </row>
      </sheetData>
      <sheetData sheetId="5">
        <row r="14">
          <cell r="B14" t="str">
            <v>Стерлитамакский район</v>
          </cell>
          <cell r="K14" t="str">
            <v>МОБУ СОШ д. Новофедоровское</v>
          </cell>
          <cell r="N14">
            <v>9</v>
          </cell>
          <cell r="P14">
            <v>16</v>
          </cell>
          <cell r="Q14">
            <v>8</v>
          </cell>
          <cell r="R14">
            <v>4.26</v>
          </cell>
          <cell r="T14">
            <v>16</v>
          </cell>
          <cell r="U14">
            <v>35.55555555555556</v>
          </cell>
          <cell r="V14">
            <v>40</v>
          </cell>
          <cell r="W14">
            <v>91.55555555555556</v>
          </cell>
          <cell r="X14" t="str">
            <v>призер</v>
          </cell>
          <cell r="Y14" t="str">
            <v>Тимофеев С.В.</v>
          </cell>
        </row>
        <row r="15">
          <cell r="B15" t="str">
            <v>Стерлитамакский район</v>
          </cell>
          <cell r="K15" t="str">
            <v>МОБУ СОШ д. Новофедоровское</v>
          </cell>
          <cell r="N15">
            <v>11</v>
          </cell>
          <cell r="P15">
            <v>19</v>
          </cell>
          <cell r="Q15">
            <v>8</v>
          </cell>
          <cell r="R15">
            <v>4.26</v>
          </cell>
          <cell r="T15">
            <v>19</v>
          </cell>
          <cell r="U15">
            <v>35.55555555555556</v>
          </cell>
          <cell r="V15">
            <v>40</v>
          </cell>
          <cell r="W15">
            <v>94.55555555555556</v>
          </cell>
          <cell r="X15" t="str">
            <v>победитель</v>
          </cell>
        </row>
        <row r="16">
          <cell r="B16" t="str">
            <v>Стерлитамакский район</v>
          </cell>
          <cell r="K16" t="str">
            <v>МОБУ СОШ д. Новофедоровское</v>
          </cell>
          <cell r="N16">
            <v>10</v>
          </cell>
          <cell r="P16">
            <v>8</v>
          </cell>
          <cell r="Q16">
            <v>8</v>
          </cell>
          <cell r="R16">
            <v>5.5</v>
          </cell>
          <cell r="T16">
            <v>8</v>
          </cell>
          <cell r="U16">
            <v>35.55555555555556</v>
          </cell>
          <cell r="V16">
            <v>30.981818181818177</v>
          </cell>
          <cell r="W16">
            <v>74.53737373737374</v>
          </cell>
          <cell r="X16" t="str">
            <v>участник</v>
          </cell>
          <cell r="Y16" t="str">
            <v>Тимофеев С.В.</v>
          </cell>
        </row>
        <row r="17">
          <cell r="B17" t="str">
            <v>Стерлитамакский район</v>
          </cell>
          <cell r="K17" t="str">
            <v>МОБУ СОШ д. Новофедоровское</v>
          </cell>
          <cell r="N17">
            <v>10</v>
          </cell>
          <cell r="P17">
            <v>7</v>
          </cell>
          <cell r="Q17">
            <v>7</v>
          </cell>
          <cell r="R17">
            <v>4.8</v>
          </cell>
          <cell r="T17">
            <v>7</v>
          </cell>
          <cell r="U17">
            <v>31.11111111111111</v>
          </cell>
          <cell r="V17">
            <v>35.5</v>
          </cell>
          <cell r="W17">
            <v>73.61111111111111</v>
          </cell>
          <cell r="X17" t="str">
            <v>участник</v>
          </cell>
          <cell r="Y17" t="str">
            <v>Тимофеев С.В.</v>
          </cell>
        </row>
        <row r="18">
          <cell r="B18" t="str">
            <v>Стерлитамакский район</v>
          </cell>
          <cell r="K18" t="str">
            <v>МОБУ СОШ д. Новофедоровское</v>
          </cell>
          <cell r="N18">
            <v>9</v>
          </cell>
          <cell r="P18">
            <v>6</v>
          </cell>
          <cell r="Q18">
            <v>6</v>
          </cell>
          <cell r="R18">
            <v>5</v>
          </cell>
          <cell r="T18">
            <v>6</v>
          </cell>
          <cell r="U18">
            <v>26.666666666666668</v>
          </cell>
          <cell r="V18">
            <v>34.08</v>
          </cell>
          <cell r="W18">
            <v>66.74666666666667</v>
          </cell>
          <cell r="X18" t="str">
            <v>участник</v>
          </cell>
          <cell r="Y18" t="str">
            <v>Тимофеев С.В.</v>
          </cell>
        </row>
        <row r="19">
          <cell r="B19" t="str">
            <v>Стерлитамакский район</v>
          </cell>
          <cell r="K19" t="str">
            <v>МОБУ СОШ д. Новофедоровское</v>
          </cell>
          <cell r="N19">
            <v>9</v>
          </cell>
          <cell r="P19">
            <v>8</v>
          </cell>
          <cell r="Q19">
            <v>7</v>
          </cell>
          <cell r="R19">
            <v>6.5</v>
          </cell>
          <cell r="T19">
            <v>8</v>
          </cell>
          <cell r="U19">
            <v>31.11111111111111</v>
          </cell>
          <cell r="V19">
            <v>26.21538461538461</v>
          </cell>
          <cell r="W19">
            <v>65.32649572649572</v>
          </cell>
          <cell r="X19" t="str">
            <v>участник</v>
          </cell>
          <cell r="Y19" t="str">
            <v>Тимофеев С.В.</v>
          </cell>
        </row>
        <row r="20">
          <cell r="B20" t="str">
            <v>Стерлитамакский район</v>
          </cell>
          <cell r="K20" t="str">
            <v>МОБУ СОШ д. Новофедоровское</v>
          </cell>
          <cell r="N20">
            <v>10</v>
          </cell>
          <cell r="P20">
            <v>6</v>
          </cell>
          <cell r="Q20">
            <v>9</v>
          </cell>
          <cell r="R20">
            <v>7</v>
          </cell>
          <cell r="T20">
            <v>6</v>
          </cell>
          <cell r="U20">
            <v>40</v>
          </cell>
          <cell r="V20">
            <v>24.342857142857138</v>
          </cell>
          <cell r="W20">
            <v>70.34285714285714</v>
          </cell>
          <cell r="X20" t="str">
            <v>участник</v>
          </cell>
          <cell r="Y20" t="str">
            <v>Тимофеев С.В.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9-11 класс, мальчики"/>
      <sheetName val="9-11 класс, девочки"/>
      <sheetName val="Лист1"/>
    </sheetNames>
    <sheetDataSet>
      <sheetData sheetId="4">
        <row r="14">
          <cell r="T14" t="str">
            <v>призер</v>
          </cell>
          <cell r="U14">
            <v>61.93218500520653</v>
          </cell>
        </row>
      </sheetData>
      <sheetData sheetId="5">
        <row r="14">
          <cell r="B14" t="str">
            <v>Стерлитамакский район</v>
          </cell>
          <cell r="K14" t="str">
            <v>МОБУ СОШ с.Наумовка</v>
          </cell>
          <cell r="N14">
            <v>16</v>
          </cell>
          <cell r="O14">
            <v>8</v>
          </cell>
          <cell r="P14">
            <v>4.26</v>
          </cell>
          <cell r="R14">
            <v>14</v>
          </cell>
          <cell r="T14" t="str">
            <v>призер</v>
          </cell>
        </row>
        <row r="15">
          <cell r="B15" t="str">
            <v>Стерлитамакский район</v>
          </cell>
          <cell r="K15" t="str">
            <v>МОБУ СОШ с.Наумовка</v>
          </cell>
          <cell r="N15">
            <v>19</v>
          </cell>
          <cell r="O15">
            <v>8</v>
          </cell>
          <cell r="P15">
            <v>4.26</v>
          </cell>
          <cell r="R15">
            <v>14</v>
          </cell>
          <cell r="T15" t="str">
            <v>победитель</v>
          </cell>
        </row>
        <row r="16">
          <cell r="B16" t="str">
            <v>Стерлитамакский район</v>
          </cell>
          <cell r="K16" t="str">
            <v>МОБУ СОШ с.Наумовка</v>
          </cell>
          <cell r="N16">
            <v>18.75</v>
          </cell>
          <cell r="O16">
            <v>6.5</v>
          </cell>
          <cell r="P16">
            <v>4.11</v>
          </cell>
          <cell r="R16">
            <v>11.375</v>
          </cell>
          <cell r="S16">
            <v>35</v>
          </cell>
          <cell r="T16" t="str">
            <v>призер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9-11 класс, мальчики"/>
      <sheetName val="9-11 класс, девочки"/>
      <sheetName val="Лист1"/>
    </sheetNames>
    <sheetDataSet>
      <sheetData sheetId="1">
        <row r="14">
          <cell r="B14" t="str">
            <v>Стерлитамакский район</v>
          </cell>
          <cell r="F14" t="str">
            <v>ж</v>
          </cell>
          <cell r="K14" t="str">
            <v>МОБУ СОШ с.Алатана</v>
          </cell>
          <cell r="N14">
            <v>12</v>
          </cell>
          <cell r="O14">
            <v>8</v>
          </cell>
          <cell r="R14">
            <v>14</v>
          </cell>
          <cell r="T14" t="str">
            <v>призер</v>
          </cell>
          <cell r="X14" t="str">
            <v>Шарафисламова С.Н.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с.Алатана</v>
          </cell>
          <cell r="N15">
            <v>15</v>
          </cell>
          <cell r="O15">
            <v>7</v>
          </cell>
          <cell r="R15">
            <v>12.25</v>
          </cell>
          <cell r="S15">
            <v>35</v>
          </cell>
          <cell r="T15" t="str">
            <v>победитель</v>
          </cell>
          <cell r="X15" t="str">
            <v>Шарафисламова С.Н.</v>
          </cell>
        </row>
      </sheetData>
      <sheetData sheetId="3">
        <row r="14">
          <cell r="B14" t="str">
            <v>Стерлитамакский район</v>
          </cell>
          <cell r="F14" t="str">
            <v>ж</v>
          </cell>
          <cell r="K14" t="str">
            <v>МОБУ СОШ с.Алатана</v>
          </cell>
          <cell r="T14" t="str">
            <v>победитель</v>
          </cell>
          <cell r="X14" t="str">
            <v>Шарафисламова С.Н.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 сводная таблица"/>
    </sheetNames>
    <sheetDataSet>
      <sheetData sheetId="1">
        <row r="11">
          <cell r="E11" t="str">
            <v>ж</v>
          </cell>
          <cell r="J11" t="str">
            <v>МОБУ СОШ д.Золотоношка им.Я.Т.Ткаченко</v>
          </cell>
          <cell r="M11">
            <v>5</v>
          </cell>
          <cell r="P11" t="str">
            <v>Торгашов Д.А</v>
          </cell>
        </row>
        <row r="12">
          <cell r="E12" t="str">
            <v>м</v>
          </cell>
          <cell r="J12" t="str">
            <v>МОБУ СОШ д.Золотоношка им.Я.Т.Ткаченко</v>
          </cell>
          <cell r="M12">
            <v>5</v>
          </cell>
          <cell r="N12">
            <v>8</v>
          </cell>
          <cell r="P12" t="str">
            <v>Торгашов Д.А</v>
          </cell>
        </row>
        <row r="13">
          <cell r="E13" t="str">
            <v>м</v>
          </cell>
          <cell r="J13" t="str">
            <v>МОБУ СОШ д.Золотоношка им.Я.Т.Ткаченко</v>
          </cell>
          <cell r="M13">
            <v>5</v>
          </cell>
          <cell r="N13">
            <v>9</v>
          </cell>
          <cell r="P13" t="str">
            <v>Торгашов Д.А</v>
          </cell>
        </row>
      </sheetData>
      <sheetData sheetId="4">
        <row r="12">
          <cell r="E12" t="str">
            <v>ж</v>
          </cell>
          <cell r="J12" t="str">
            <v>МОБУ СОШ д.Золотоношка им.Я.Т.Ткаченко</v>
          </cell>
          <cell r="M12">
            <v>8</v>
          </cell>
          <cell r="S12" t="str">
            <v>Торгашов Д.А.</v>
          </cell>
        </row>
        <row r="13">
          <cell r="E13" t="str">
            <v>ж</v>
          </cell>
          <cell r="J13" t="str">
            <v>МОБУ СОШ д.Золотоношка им.Я.Т.Ткаченко</v>
          </cell>
          <cell r="M13">
            <v>8</v>
          </cell>
          <cell r="S13" t="str">
            <v>Торгашов Д.А.</v>
          </cell>
        </row>
        <row r="14">
          <cell r="E14" t="str">
            <v>ж</v>
          </cell>
          <cell r="J14" t="str">
            <v>МОБУ СОШ д.Золотоношка им.Я.Т.Ткаченко</v>
          </cell>
          <cell r="M14">
            <v>8</v>
          </cell>
          <cell r="S14" t="str">
            <v>Торгашов Д.А.</v>
          </cell>
        </row>
        <row r="15">
          <cell r="E15" t="str">
            <v>ж</v>
          </cell>
          <cell r="J15" t="str">
            <v>МОБУ СОШ д.Золотоношка им.Я.Т.Ткаченко</v>
          </cell>
          <cell r="M15">
            <v>8</v>
          </cell>
          <cell r="S15" t="str">
            <v>Торгашов Д.А.</v>
          </cell>
        </row>
      </sheetData>
      <sheetData sheetId="6">
        <row r="12">
          <cell r="J12" t="str">
            <v>МОБУ СОШ д.Золотоношка им.Я.Т.Ткаченко</v>
          </cell>
          <cell r="M12">
            <v>10</v>
          </cell>
          <cell r="N12">
            <v>17.5</v>
          </cell>
          <cell r="P12" t="str">
            <v>Торгашов Д.А.</v>
          </cell>
        </row>
        <row r="13">
          <cell r="J13" t="str">
            <v>МОБУ СОШ д.Золотоношка им.Я.Т.Ткаченко</v>
          </cell>
          <cell r="M13">
            <v>10</v>
          </cell>
          <cell r="P13" t="str">
            <v>Торгашов Д.А.</v>
          </cell>
        </row>
        <row r="14">
          <cell r="J14" t="str">
            <v>МОБУ СОШ д.Золотоношка им.Я.Т.Ткаченко</v>
          </cell>
          <cell r="M14">
            <v>10</v>
          </cell>
          <cell r="P14" t="str">
            <v>Торгашов Д.А.</v>
          </cell>
        </row>
      </sheetData>
      <sheetData sheetId="7">
        <row r="13">
          <cell r="J13" t="str">
            <v>МОБУ СОШ д.Золотоношка им.Я.Т.Ткаченко</v>
          </cell>
          <cell r="M13">
            <v>11</v>
          </cell>
          <cell r="P13" t="str">
            <v>Торгашов Д.А.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 "/>
      <sheetName val="5-6 класс, девочки"/>
      <sheetName val="7-8 класс, мальчики"/>
      <sheetName val="7-8 класс, девочки "/>
      <sheetName val="9-11 класс, мальчики  "/>
      <sheetName val="9-11 класс, девочки "/>
      <sheetName val="Лист1"/>
    </sheetNames>
    <sheetDataSet>
      <sheetData sheetId="4">
        <row r="14">
          <cell r="B14" t="str">
            <v>Стерлитамакский район</v>
          </cell>
          <cell r="F14" t="str">
            <v>м</v>
          </cell>
          <cell r="K14" t="str">
            <v>филиал с. Косяковка МОБУ СОШ с. Большой Куганак</v>
          </cell>
          <cell r="N14">
            <v>9</v>
          </cell>
          <cell r="O14">
            <v>3</v>
          </cell>
          <cell r="P14">
            <v>4</v>
          </cell>
          <cell r="Q14">
            <v>0</v>
          </cell>
          <cell r="R14">
            <v>3</v>
          </cell>
          <cell r="S14">
            <v>4</v>
          </cell>
          <cell r="T14">
            <v>0</v>
          </cell>
          <cell r="U14">
            <v>7</v>
          </cell>
          <cell r="V14" t="str">
            <v>участник</v>
          </cell>
          <cell r="W14" t="str">
            <v>Григорьев А.В.</v>
          </cell>
        </row>
        <row r="15">
          <cell r="B15" t="str">
            <v>Стерлитамакский район</v>
          </cell>
          <cell r="N15">
            <v>8</v>
          </cell>
          <cell r="O15">
            <v>2</v>
          </cell>
          <cell r="P15">
            <v>4</v>
          </cell>
          <cell r="Q15">
            <v>0</v>
          </cell>
          <cell r="R15">
            <v>2</v>
          </cell>
          <cell r="S15">
            <v>4</v>
          </cell>
          <cell r="T15">
            <v>0</v>
          </cell>
          <cell r="U15">
            <v>6</v>
          </cell>
          <cell r="V15" t="str">
            <v>участник</v>
          </cell>
          <cell r="W15" t="str">
            <v>Григорьев А.В.</v>
          </cell>
        </row>
      </sheetData>
      <sheetData sheetId="5">
        <row r="14">
          <cell r="B14" t="str">
            <v>Стерлитамакский район</v>
          </cell>
          <cell r="K14" t="str">
            <v>филиал с. Косяковка МОБУ СОШ с. Большой Куганак</v>
          </cell>
          <cell r="N14">
            <v>9</v>
          </cell>
          <cell r="O14">
            <v>5</v>
          </cell>
          <cell r="P14">
            <v>4</v>
          </cell>
          <cell r="Q14">
            <v>0</v>
          </cell>
          <cell r="R14">
            <v>5</v>
          </cell>
          <cell r="S14">
            <v>4</v>
          </cell>
          <cell r="T14">
            <v>0</v>
          </cell>
          <cell r="U14">
            <v>9</v>
          </cell>
          <cell r="V14" t="str">
            <v>участник</v>
          </cell>
          <cell r="W14" t="str">
            <v>Григорьев А.В.</v>
          </cell>
        </row>
        <row r="15">
          <cell r="B15" t="str">
            <v>Стерлитамакский район</v>
          </cell>
          <cell r="F15" t="str">
            <v>ж</v>
          </cell>
          <cell r="N15">
            <v>8</v>
          </cell>
          <cell r="O15">
            <v>4</v>
          </cell>
          <cell r="P15">
            <v>4</v>
          </cell>
          <cell r="Q15">
            <v>0</v>
          </cell>
          <cell r="R15">
            <v>4</v>
          </cell>
          <cell r="S15">
            <v>4</v>
          </cell>
          <cell r="T15">
            <v>0</v>
          </cell>
          <cell r="U15">
            <v>8</v>
          </cell>
          <cell r="V15" t="str">
            <v>участник</v>
          </cell>
          <cell r="W15" t="str">
            <v>Григорьев А.В.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9-11 класс, мальчики"/>
      <sheetName val="Лист1"/>
    </sheetNames>
    <sheetDataSet>
      <sheetData sheetId="0">
        <row r="14">
          <cell r="B14" t="str">
            <v>Стерлитамакский район</v>
          </cell>
          <cell r="F14" t="str">
            <v>м</v>
          </cell>
          <cell r="K14" t="str">
            <v>МОБУ СОШ с.Большой Куганак</v>
          </cell>
          <cell r="X14" t="str">
            <v>Хлескин Евгений Александрович</v>
          </cell>
        </row>
      </sheetData>
      <sheetData sheetId="1">
        <row r="14">
          <cell r="B14" t="str">
            <v>Стерлитамакский район</v>
          </cell>
          <cell r="F14" t="str">
            <v>ж</v>
          </cell>
          <cell r="K14" t="str">
            <v>МОБУ СОШ с.Большой Куганак</v>
          </cell>
        </row>
      </sheetData>
      <sheetData sheetId="2">
        <row r="14">
          <cell r="B14" t="str">
            <v>Стерлитамакский район</v>
          </cell>
          <cell r="F14" t="str">
            <v>м</v>
          </cell>
          <cell r="K14" t="str">
            <v>МОБУ СОШ с.Большой Куганак</v>
          </cell>
          <cell r="T14" t="str">
            <v>участник</v>
          </cell>
          <cell r="X14" t="str">
            <v>Хлескин Евгений Александрович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с.Большой Куганак</v>
          </cell>
          <cell r="T15" t="str">
            <v>участник</v>
          </cell>
          <cell r="X15" t="str">
            <v>Хлескин Евгений Александрович</v>
          </cell>
        </row>
      </sheetData>
      <sheetData sheetId="3">
        <row r="14">
          <cell r="X14" t="str">
            <v>Хлескин Евгений Александрович</v>
          </cell>
        </row>
      </sheetData>
      <sheetData sheetId="4">
        <row r="14">
          <cell r="B14" t="str">
            <v>Стерлитамакский район</v>
          </cell>
          <cell r="F14" t="str">
            <v>м</v>
          </cell>
          <cell r="K14" t="str">
            <v>МОБУ СОШ с.Большой Куганак</v>
          </cell>
          <cell r="L14">
            <v>9</v>
          </cell>
          <cell r="T14" t="str">
            <v>участник</v>
          </cell>
          <cell r="X14" t="str">
            <v>Хлескин Евгений Александрович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с.Большой Куганак</v>
          </cell>
          <cell r="L15">
            <v>11</v>
          </cell>
          <cell r="T15" t="str">
            <v>участник</v>
          </cell>
          <cell r="X15" t="str">
            <v>Хлескин Евгений Александрович</v>
          </cell>
        </row>
        <row r="16">
          <cell r="B16" t="str">
            <v>Стерлитамакский район</v>
          </cell>
          <cell r="F16" t="str">
            <v>м</v>
          </cell>
          <cell r="K16" t="str">
            <v>МОБУ СОШ с.Большой Куганак</v>
          </cell>
          <cell r="L16">
            <v>10</v>
          </cell>
          <cell r="T16" t="str">
            <v>участник</v>
          </cell>
          <cell r="X16" t="str">
            <v>Хлескин Евгений Александрович</v>
          </cell>
        </row>
        <row r="17">
          <cell r="B17" t="str">
            <v>Стерлитамакский район</v>
          </cell>
          <cell r="F17" t="str">
            <v>м</v>
          </cell>
          <cell r="K17" t="str">
            <v>МОБУ СОШ с.Большой Куганак</v>
          </cell>
          <cell r="L17">
            <v>9</v>
          </cell>
          <cell r="T17" t="str">
            <v>участник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9-11 класс, мальчики"/>
      <sheetName val="9-11 класс, девочки"/>
      <sheetName val="Лист1"/>
    </sheetNames>
    <sheetDataSet>
      <sheetData sheetId="2">
        <row r="14">
          <cell r="T14" t="str">
            <v>участник</v>
          </cell>
        </row>
        <row r="15">
          <cell r="T15" t="str">
            <v>участник</v>
          </cell>
        </row>
        <row r="16">
          <cell r="T16" t="str">
            <v>победитель</v>
          </cell>
        </row>
        <row r="17">
          <cell r="T17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 "/>
      <sheetName val="5-6 класс, девочки"/>
      <sheetName val="7-8 класс, мальчики"/>
      <sheetName val="7-8 класс, девочки "/>
      <sheetName val="9-11 класс, мальчики  "/>
      <sheetName val="9-11 класс, девочки "/>
    </sheetNames>
    <sheetDataSet>
      <sheetData sheetId="0">
        <row r="14">
          <cell r="F14" t="str">
            <v>м</v>
          </cell>
          <cell r="K14" t="str">
            <v>МОБУ СОШ с.Первомайское </v>
          </cell>
          <cell r="N14">
            <v>5</v>
          </cell>
        </row>
      </sheetData>
      <sheetData sheetId="1">
        <row r="14">
          <cell r="F14" t="str">
            <v>ж</v>
          </cell>
          <cell r="K14" t="str">
            <v>МОБУ СОШ с.Первомайское </v>
          </cell>
          <cell r="N14">
            <v>5</v>
          </cell>
          <cell r="P14">
            <v>6</v>
          </cell>
          <cell r="Q14">
            <v>4</v>
          </cell>
          <cell r="R14">
            <v>0</v>
          </cell>
          <cell r="T14">
            <v>6</v>
          </cell>
          <cell r="U14">
            <v>32</v>
          </cell>
          <cell r="V14">
            <v>0</v>
          </cell>
          <cell r="W14">
            <v>38</v>
          </cell>
          <cell r="X14" t="str">
            <v>участник</v>
          </cell>
          <cell r="Y14" t="str">
            <v>Саидмуродова Алена Юрьевна</v>
          </cell>
        </row>
        <row r="15">
          <cell r="F15" t="str">
            <v>ж</v>
          </cell>
          <cell r="K15" t="str">
            <v>МОБУ СОШ с.Первомайское </v>
          </cell>
          <cell r="N15">
            <v>6</v>
          </cell>
          <cell r="P15">
            <v>6</v>
          </cell>
          <cell r="Q15">
            <v>4</v>
          </cell>
          <cell r="R15">
            <v>0</v>
          </cell>
          <cell r="T15">
            <v>6</v>
          </cell>
          <cell r="U15">
            <v>32</v>
          </cell>
          <cell r="V15">
            <v>0</v>
          </cell>
          <cell r="W15">
            <v>38</v>
          </cell>
          <cell r="X15" t="str">
            <v>участник</v>
          </cell>
          <cell r="Y15" t="str">
            <v>Саидмуродова Алена Юрьевна</v>
          </cell>
        </row>
        <row r="16">
          <cell r="F16" t="str">
            <v>ж</v>
          </cell>
          <cell r="K16" t="str">
            <v>МОБУ СОШ с.Первомайское </v>
          </cell>
          <cell r="N16">
            <v>6</v>
          </cell>
          <cell r="P16">
            <v>7</v>
          </cell>
          <cell r="Q16">
            <v>5</v>
          </cell>
          <cell r="R16">
            <v>0</v>
          </cell>
          <cell r="T16">
            <v>7</v>
          </cell>
          <cell r="U16">
            <v>40</v>
          </cell>
          <cell r="V16">
            <v>0</v>
          </cell>
          <cell r="W16">
            <v>47</v>
          </cell>
          <cell r="X16" t="str">
            <v>участник</v>
          </cell>
          <cell r="Y16" t="str">
            <v>Саидмуродова Алена Юрьевна</v>
          </cell>
        </row>
      </sheetData>
      <sheetData sheetId="2">
        <row r="14">
          <cell r="F14" t="str">
            <v>м</v>
          </cell>
          <cell r="K14" t="str">
            <v>МОБУ СОШ с.Первомайское </v>
          </cell>
          <cell r="N14">
            <v>8</v>
          </cell>
          <cell r="P14">
            <v>16</v>
          </cell>
          <cell r="Q14">
            <v>4</v>
          </cell>
          <cell r="R14">
            <v>0</v>
          </cell>
          <cell r="T14">
            <v>8.64864864864865</v>
          </cell>
          <cell r="U14">
            <v>22.857142857142858</v>
          </cell>
          <cell r="V14">
            <v>0</v>
          </cell>
          <cell r="W14">
            <v>31.505791505791507</v>
          </cell>
          <cell r="X14" t="str">
            <v>участник</v>
          </cell>
          <cell r="Y14" t="str">
            <v>Саидмуродова Алена Юрьевна</v>
          </cell>
        </row>
        <row r="15">
          <cell r="F15" t="str">
            <v>м</v>
          </cell>
          <cell r="K15" t="str">
            <v>МОБУ СОШ с.Первомайское </v>
          </cell>
          <cell r="N15">
            <v>8</v>
          </cell>
          <cell r="P15">
            <v>24</v>
          </cell>
          <cell r="Q15">
            <v>7</v>
          </cell>
          <cell r="R15">
            <v>0</v>
          </cell>
          <cell r="T15">
            <v>12.972972972972974</v>
          </cell>
          <cell r="U15">
            <v>40</v>
          </cell>
          <cell r="V15">
            <v>0</v>
          </cell>
          <cell r="W15">
            <v>52.972972972972975</v>
          </cell>
          <cell r="Y15" t="str">
            <v>Саидмуродова Алена Юрьевна</v>
          </cell>
        </row>
        <row r="16">
          <cell r="F16" t="str">
            <v>м</v>
          </cell>
          <cell r="K16" t="str">
            <v>МОБУ СОШ с.Первомайское </v>
          </cell>
          <cell r="N16">
            <v>8</v>
          </cell>
          <cell r="P16">
            <v>13</v>
          </cell>
          <cell r="Q16">
            <v>5</v>
          </cell>
          <cell r="R16">
            <v>0</v>
          </cell>
          <cell r="T16">
            <v>7.027027027027027</v>
          </cell>
          <cell r="U16">
            <v>28.571428571428573</v>
          </cell>
          <cell r="V16">
            <v>0</v>
          </cell>
          <cell r="W16">
            <v>35.5984555984556</v>
          </cell>
          <cell r="X16" t="str">
            <v>участник</v>
          </cell>
          <cell r="Y16" t="str">
            <v>Саидмуродова Алена Юрьевна</v>
          </cell>
        </row>
        <row r="17">
          <cell r="F17" t="str">
            <v>м</v>
          </cell>
          <cell r="K17" t="str">
            <v>МОБУ СОШ с.Первомайское </v>
          </cell>
          <cell r="N17">
            <v>7</v>
          </cell>
          <cell r="P17">
            <v>22</v>
          </cell>
          <cell r="Q17">
            <v>7</v>
          </cell>
          <cell r="R17">
            <v>0</v>
          </cell>
          <cell r="T17">
            <v>11.891891891891891</v>
          </cell>
          <cell r="U17">
            <v>40</v>
          </cell>
          <cell r="V17">
            <v>0</v>
          </cell>
          <cell r="W17">
            <v>51.89189189189189</v>
          </cell>
          <cell r="Y17" t="str">
            <v>Саидмуродова Алена Юрьевна</v>
          </cell>
        </row>
      </sheetData>
      <sheetData sheetId="3">
        <row r="14">
          <cell r="F14" t="str">
            <v>ж</v>
          </cell>
          <cell r="K14" t="str">
            <v>МОБУ СОШ с.Первомайское </v>
          </cell>
          <cell r="N14">
            <v>7</v>
          </cell>
          <cell r="P14">
            <v>19</v>
          </cell>
          <cell r="Q14">
            <v>3</v>
          </cell>
          <cell r="R14">
            <v>0</v>
          </cell>
          <cell r="T14">
            <v>10.27027027027027</v>
          </cell>
          <cell r="U14">
            <v>30</v>
          </cell>
          <cell r="V14">
            <v>0</v>
          </cell>
          <cell r="W14">
            <v>40.270270270270274</v>
          </cell>
          <cell r="X14" t="str">
            <v>участник</v>
          </cell>
          <cell r="Y14" t="str">
            <v>Саидмуродова Алена Юрьевна</v>
          </cell>
        </row>
        <row r="15">
          <cell r="F15" t="str">
            <v>ж</v>
          </cell>
          <cell r="K15" t="str">
            <v>МОБУ СОШ с.Первомайское </v>
          </cell>
          <cell r="N15">
            <v>8</v>
          </cell>
          <cell r="P15">
            <v>15</v>
          </cell>
          <cell r="Q15">
            <v>4</v>
          </cell>
          <cell r="R15">
            <v>0</v>
          </cell>
          <cell r="T15">
            <v>8.108108108108109</v>
          </cell>
          <cell r="U15">
            <v>40</v>
          </cell>
          <cell r="V15">
            <v>0</v>
          </cell>
          <cell r="W15">
            <v>48.10810810810811</v>
          </cell>
          <cell r="X15" t="str">
            <v>участник</v>
          </cell>
          <cell r="Y15" t="str">
            <v>Саидмуродова Алена Юрьевна</v>
          </cell>
        </row>
      </sheetData>
      <sheetData sheetId="5">
        <row r="14">
          <cell r="K14" t="str">
            <v>МОБУ СОШ с.Первомайское </v>
          </cell>
          <cell r="N14">
            <v>9</v>
          </cell>
        </row>
        <row r="15">
          <cell r="K15" t="str">
            <v>МОБУ СОШ с.Первомайское </v>
          </cell>
          <cell r="N15">
            <v>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9-11 класс, мальчики"/>
      <sheetName val="9-11 класс, девочки"/>
      <sheetName val="Лист1"/>
    </sheetNames>
    <sheetDataSet>
      <sheetData sheetId="0">
        <row r="14">
          <cell r="B14" t="str">
            <v>Стерлитамакский район</v>
          </cell>
          <cell r="F14" t="str">
            <v>м</v>
          </cell>
          <cell r="K14" t="str">
            <v>МОЬУ СОШ с. Покровка</v>
          </cell>
          <cell r="N14">
            <v>7</v>
          </cell>
          <cell r="O14">
            <v>4</v>
          </cell>
          <cell r="Q14">
            <v>8.076923076923077</v>
          </cell>
          <cell r="R14">
            <v>7</v>
          </cell>
          <cell r="S14">
            <v>35</v>
          </cell>
          <cell r="T14" t="str">
            <v>победитель</v>
          </cell>
          <cell r="U14">
            <v>50.07692307692308</v>
          </cell>
        </row>
      </sheetData>
      <sheetData sheetId="2">
        <row r="14">
          <cell r="B14" t="str">
            <v>Стерлитамакский район</v>
          </cell>
          <cell r="F14" t="str">
            <v>м</v>
          </cell>
          <cell r="K14" t="str">
            <v>МОБУ СОШ с. Покровка</v>
          </cell>
          <cell r="N14">
            <v>15</v>
          </cell>
          <cell r="O14">
            <v>5.5</v>
          </cell>
          <cell r="P14">
            <v>20</v>
          </cell>
          <cell r="Q14">
            <v>9.782608695652174</v>
          </cell>
          <cell r="R14">
            <v>9.625</v>
          </cell>
          <cell r="S14">
            <v>17.5</v>
          </cell>
          <cell r="T14" t="str">
            <v>участник</v>
          </cell>
          <cell r="U14">
            <v>36.90760869565217</v>
          </cell>
          <cell r="X14" t="str">
            <v>Тихонова Наталья Леонтьевна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 Покровка</v>
          </cell>
          <cell r="N15">
            <v>10</v>
          </cell>
          <cell r="O15">
            <v>3.5</v>
          </cell>
          <cell r="P15">
            <v>10</v>
          </cell>
          <cell r="Q15">
            <v>6.521739130434782</v>
          </cell>
          <cell r="R15">
            <v>6.125</v>
          </cell>
          <cell r="S15">
            <v>35</v>
          </cell>
          <cell r="T15" t="str">
            <v>участник</v>
          </cell>
          <cell r="U15">
            <v>47.64673913043478</v>
          </cell>
          <cell r="X15" t="str">
            <v>Тихонова Наталья Леонтьевна</v>
          </cell>
        </row>
      </sheetData>
      <sheetData sheetId="3">
        <row r="14">
          <cell r="B14" t="str">
            <v>Стерлитамакский район</v>
          </cell>
          <cell r="F14" t="str">
            <v>ж</v>
          </cell>
          <cell r="K14" t="str">
            <v>МОБУ СОШ с. Покровка</v>
          </cell>
          <cell r="N14">
            <v>12</v>
          </cell>
          <cell r="O14">
            <v>4.5</v>
          </cell>
          <cell r="P14">
            <v>10</v>
          </cell>
          <cell r="Q14">
            <v>7.826086956521739</v>
          </cell>
          <cell r="R14">
            <v>7.875</v>
          </cell>
          <cell r="S14">
            <v>35</v>
          </cell>
          <cell r="X14" t="str">
            <v>Тихонова Наталья Леонтьевна</v>
          </cell>
        </row>
      </sheetData>
      <sheetData sheetId="4">
        <row r="14">
          <cell r="B14" t="str">
            <v>Стерлитамакский район</v>
          </cell>
          <cell r="F14" t="str">
            <v>м</v>
          </cell>
          <cell r="K14" t="str">
            <v>МОБУ СОШ с. Покровка</v>
          </cell>
          <cell r="N14">
            <v>16.5</v>
          </cell>
          <cell r="O14">
            <v>5</v>
          </cell>
          <cell r="P14">
            <v>10</v>
          </cell>
          <cell r="Q14">
            <v>11.511627906976743</v>
          </cell>
          <cell r="R14">
            <v>8.75</v>
          </cell>
          <cell r="S14">
            <v>35</v>
          </cell>
          <cell r="T14" t="str">
            <v>победитель</v>
          </cell>
          <cell r="X14" t="str">
            <v>Тихонова Наталья Леонтьевна</v>
          </cell>
        </row>
      </sheetData>
      <sheetData sheetId="5">
        <row r="14">
          <cell r="B14" t="str">
            <v>Стерлитамакский район</v>
          </cell>
          <cell r="N14">
            <v>15</v>
          </cell>
          <cell r="O14">
            <v>4.5</v>
          </cell>
          <cell r="P14">
            <v>20</v>
          </cell>
          <cell r="Q14">
            <v>10.465116279069768</v>
          </cell>
          <cell r="R14">
            <v>7.875</v>
          </cell>
          <cell r="S14">
            <v>17.5</v>
          </cell>
          <cell r="T14" t="str">
            <v>участник</v>
          </cell>
          <cell r="X14" t="str">
            <v>Тихонова Наталья Леонтьевна</v>
          </cell>
        </row>
        <row r="15">
          <cell r="B15" t="str">
            <v>Стерлитамакский район</v>
          </cell>
          <cell r="K15" t="str">
            <v>МОБУ СОШ с. Покровка  </v>
          </cell>
          <cell r="N15">
            <v>14.5</v>
          </cell>
          <cell r="O15">
            <v>3.5</v>
          </cell>
          <cell r="P15">
            <v>10</v>
          </cell>
          <cell r="Q15">
            <v>10.116279069767442</v>
          </cell>
          <cell r="R15">
            <v>6.125</v>
          </cell>
          <cell r="S15">
            <v>35</v>
          </cell>
          <cell r="T15" t="str">
            <v>победитель</v>
          </cell>
          <cell r="X15" t="str">
            <v>Тихонова Наталья Леонтьевна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Лист2"/>
      <sheetName val="9-11 класс, мальчики"/>
      <sheetName val="9-11 класс, девочки"/>
      <sheetName val="Лист1"/>
    </sheetNames>
    <sheetDataSet>
      <sheetData sheetId="0">
        <row r="14">
          <cell r="B14" t="str">
            <v>Стерлитамакский район</v>
          </cell>
          <cell r="F14" t="str">
            <v>м</v>
          </cell>
          <cell r="K14" t="str">
            <v>МОБУ СОШ с.Новая Отрадовка</v>
          </cell>
          <cell r="P14">
            <v>19</v>
          </cell>
          <cell r="Q14">
            <v>7.9</v>
          </cell>
          <cell r="R14">
            <v>2.5</v>
          </cell>
          <cell r="S14">
            <v>14.6</v>
          </cell>
          <cell r="T14">
            <v>4</v>
          </cell>
          <cell r="U14">
            <v>1.55</v>
          </cell>
          <cell r="V14" t="str">
            <v>призер </v>
          </cell>
          <cell r="Z14" t="str">
            <v>Васильева Ангелина Николаевна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с.Новая Отрадовка</v>
          </cell>
          <cell r="P15" t="str">
            <v>23</v>
          </cell>
          <cell r="Q15">
            <v>8.8</v>
          </cell>
          <cell r="R15">
            <v>2.3</v>
          </cell>
          <cell r="S15">
            <v>17.7</v>
          </cell>
          <cell r="T15">
            <v>4.4</v>
          </cell>
          <cell r="U15">
            <v>1.55</v>
          </cell>
          <cell r="V15" t="str">
            <v>победитель</v>
          </cell>
          <cell r="Z15" t="str">
            <v>Васильева Ангелина Николаевна</v>
          </cell>
        </row>
      </sheetData>
      <sheetData sheetId="1">
        <row r="14">
          <cell r="B14" t="str">
            <v>Стерлитамакский район</v>
          </cell>
          <cell r="F14" t="str">
            <v>ж</v>
          </cell>
          <cell r="K14" t="str">
            <v>МОБУ СОШ с.Новая Отрадовка</v>
          </cell>
          <cell r="P14">
            <v>20</v>
          </cell>
          <cell r="Q14">
            <v>9.66</v>
          </cell>
          <cell r="R14">
            <v>2.3</v>
          </cell>
          <cell r="S14">
            <v>15.384615384615385</v>
          </cell>
          <cell r="T14">
            <v>4.83</v>
          </cell>
          <cell r="U14">
            <v>2.05</v>
          </cell>
          <cell r="V14" t="str">
            <v>победитель</v>
          </cell>
          <cell r="W14">
            <v>22.264615384615386</v>
          </cell>
          <cell r="Z14" t="str">
            <v>Васильева Ангелина Николаевна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с.Новая Отрадовка</v>
          </cell>
          <cell r="P15">
            <v>18</v>
          </cell>
          <cell r="Q15">
            <v>8.8</v>
          </cell>
          <cell r="R15">
            <v>2.6</v>
          </cell>
          <cell r="S15">
            <v>13.846153846153847</v>
          </cell>
          <cell r="T15">
            <v>4.4</v>
          </cell>
          <cell r="U15">
            <v>1.813461538461538</v>
          </cell>
          <cell r="V15" t="str">
            <v>призер</v>
          </cell>
          <cell r="W15">
            <v>20.059615384615384</v>
          </cell>
          <cell r="Z15" t="str">
            <v>Васильева Ангелина Николаевна</v>
          </cell>
        </row>
        <row r="16">
          <cell r="B16" t="str">
            <v>Стерлитамакский район</v>
          </cell>
          <cell r="F16" t="str">
            <v>ж</v>
          </cell>
          <cell r="K16" t="str">
            <v>МОБУ СОШ с.Новая Отрадовка</v>
          </cell>
          <cell r="P16">
            <v>15</v>
          </cell>
          <cell r="Q16">
            <v>8.3</v>
          </cell>
          <cell r="T16">
            <v>4.15</v>
          </cell>
          <cell r="V16" t="str">
            <v>призер</v>
          </cell>
          <cell r="Z16" t="str">
            <v>Васильева Ангелина Николаевна</v>
          </cell>
        </row>
        <row r="17">
          <cell r="B17" t="str">
            <v>Стерлитамакский район</v>
          </cell>
          <cell r="F17" t="str">
            <v>ж</v>
          </cell>
          <cell r="K17" t="str">
            <v>МОБУ СОШ с.Новая Отрадовка</v>
          </cell>
          <cell r="P17">
            <v>19</v>
          </cell>
          <cell r="Q17">
            <v>9.43</v>
          </cell>
          <cell r="R17">
            <v>2.5</v>
          </cell>
          <cell r="V17" t="str">
            <v>призер</v>
          </cell>
          <cell r="Z17" t="str">
            <v>Васильева Ангелина Николаевна</v>
          </cell>
        </row>
      </sheetData>
      <sheetData sheetId="2">
        <row r="14">
          <cell r="B14" t="str">
            <v>Стерлитамакский район</v>
          </cell>
          <cell r="F14" t="str">
            <v>м</v>
          </cell>
          <cell r="K14" t="str">
            <v>МОБУ СОШ с.Новая Отрадовка</v>
          </cell>
          <cell r="P14">
            <v>20</v>
          </cell>
          <cell r="Q14">
            <v>8.4</v>
          </cell>
          <cell r="R14">
            <v>2.2</v>
          </cell>
          <cell r="S14">
            <v>16.08695652173913</v>
          </cell>
          <cell r="T14">
            <v>4.2</v>
          </cell>
          <cell r="U14">
            <v>1.5</v>
          </cell>
          <cell r="V14" t="str">
            <v>призер</v>
          </cell>
          <cell r="Z14" t="str">
            <v>Васильева Ангелина Николаевна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с.Новая Отрадовка</v>
          </cell>
          <cell r="P15">
            <v>14</v>
          </cell>
          <cell r="Q15">
            <v>8</v>
          </cell>
          <cell r="R15">
            <v>2.3</v>
          </cell>
          <cell r="S15">
            <v>11.26086956521739</v>
          </cell>
          <cell r="T15">
            <v>4</v>
          </cell>
          <cell r="U15">
            <v>1.4347826086956523</v>
          </cell>
          <cell r="V15" t="str">
            <v>участник</v>
          </cell>
          <cell r="W15">
            <v>16.695652173913043</v>
          </cell>
          <cell r="Z15" t="str">
            <v>Васильева Ангелина Николаевна</v>
          </cell>
        </row>
        <row r="16">
          <cell r="B16" t="str">
            <v>Стерлитамакский район</v>
          </cell>
          <cell r="F16" t="str">
            <v>м</v>
          </cell>
          <cell r="K16" t="str">
            <v>МОБУ СОШ с.Новая Отрадовка</v>
          </cell>
          <cell r="P16">
            <v>18</v>
          </cell>
          <cell r="Q16">
            <v>7.9</v>
          </cell>
          <cell r="R16">
            <v>2.4</v>
          </cell>
          <cell r="T16">
            <v>3.95</v>
          </cell>
          <cell r="U16">
            <v>1.3750000000000002</v>
          </cell>
          <cell r="V16" t="str">
            <v>участник</v>
          </cell>
          <cell r="W16">
            <v>19.803260869565218</v>
          </cell>
          <cell r="Z16" t="str">
            <v>Васильева Ангелина Николаевна</v>
          </cell>
        </row>
        <row r="17">
          <cell r="B17" t="str">
            <v>Стерлитамакский район</v>
          </cell>
          <cell r="F17" t="str">
            <v>м</v>
          </cell>
          <cell r="K17" t="str">
            <v>МОБУ СОШ с.Новая Отрадовка</v>
          </cell>
          <cell r="P17">
            <v>21</v>
          </cell>
          <cell r="Q17" t="str">
            <v>8.0</v>
          </cell>
          <cell r="R17">
            <v>2.2</v>
          </cell>
          <cell r="V17" t="str">
            <v>победитель</v>
          </cell>
          <cell r="Z17" t="str">
            <v>Васильева Ангелина Николаевна</v>
          </cell>
        </row>
      </sheetData>
      <sheetData sheetId="3">
        <row r="14">
          <cell r="B14" t="str">
            <v>Стерлитамакский район</v>
          </cell>
          <cell r="F14" t="str">
            <v>ж</v>
          </cell>
          <cell r="K14" t="str">
            <v>МОБУ СОШ с.Новая Отрадовка</v>
          </cell>
          <cell r="P14">
            <v>27</v>
          </cell>
          <cell r="Q14">
            <v>8.8</v>
          </cell>
          <cell r="R14">
            <v>2.5</v>
          </cell>
          <cell r="S14">
            <v>21.717391304347824</v>
          </cell>
          <cell r="T14">
            <v>4.4</v>
          </cell>
          <cell r="U14">
            <v>1.7600000000000002</v>
          </cell>
          <cell r="V14" t="str">
            <v>призер</v>
          </cell>
          <cell r="Z14" t="str">
            <v>Васильева Ангелина Николаевна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с.Новая Отрадовка</v>
          </cell>
          <cell r="P15">
            <v>28</v>
          </cell>
          <cell r="Q15">
            <v>9.7</v>
          </cell>
          <cell r="R15">
            <v>2.2</v>
          </cell>
          <cell r="S15">
            <v>22.52173913043478</v>
          </cell>
          <cell r="T15">
            <v>4.85</v>
          </cell>
          <cell r="U15">
            <v>2</v>
          </cell>
          <cell r="V15" t="str">
            <v>победитель</v>
          </cell>
          <cell r="Z15" t="str">
            <v>Васильева Ангелина Николаевна</v>
          </cell>
        </row>
        <row r="16">
          <cell r="B16" t="str">
            <v>Стерлитамакский район</v>
          </cell>
          <cell r="F16" t="str">
            <v>ж</v>
          </cell>
          <cell r="K16" t="str">
            <v>МОБУ СОШ с.Новая Отрадовка</v>
          </cell>
          <cell r="P16">
            <v>26</v>
          </cell>
          <cell r="Q16">
            <v>9.5</v>
          </cell>
          <cell r="R16">
            <v>2.7</v>
          </cell>
          <cell r="S16">
            <v>20.91304347826087</v>
          </cell>
          <cell r="T16">
            <v>4.75</v>
          </cell>
          <cell r="U16">
            <v>1.6296296296296298</v>
          </cell>
          <cell r="V16" t="str">
            <v>призер</v>
          </cell>
          <cell r="Z16" t="str">
            <v>Васильева Ангелина Николаевна</v>
          </cell>
        </row>
        <row r="17">
          <cell r="B17" t="str">
            <v>Стерлитамакский район</v>
          </cell>
          <cell r="F17" t="str">
            <v>ж</v>
          </cell>
          <cell r="K17" t="str">
            <v>МОБУ СОШ с.Новая Отрадовка</v>
          </cell>
          <cell r="P17">
            <v>27</v>
          </cell>
          <cell r="Q17">
            <v>8.9</v>
          </cell>
          <cell r="R17">
            <v>2.4</v>
          </cell>
          <cell r="S17">
            <v>21.717391304347824</v>
          </cell>
          <cell r="T17">
            <v>4.45</v>
          </cell>
          <cell r="U17">
            <v>1.8333333333333335</v>
          </cell>
          <cell r="V17" t="str">
            <v>призер</v>
          </cell>
          <cell r="Z17" t="str">
            <v>Васильева Ангелина Николаевна</v>
          </cell>
        </row>
        <row r="18">
          <cell r="B18" t="str">
            <v>Стерлитамакский район</v>
          </cell>
          <cell r="F18" t="str">
            <v>ж</v>
          </cell>
          <cell r="K18" t="str">
            <v>МОБУ СОШ с.Новая Отрадовка</v>
          </cell>
          <cell r="P18">
            <v>27</v>
          </cell>
          <cell r="Q18">
            <v>9.6</v>
          </cell>
          <cell r="R18">
            <v>2.3</v>
          </cell>
          <cell r="S18">
            <v>21.717391304347824</v>
          </cell>
          <cell r="T18">
            <v>4.8</v>
          </cell>
          <cell r="U18">
            <v>1.9130434782608698</v>
          </cell>
          <cell r="V18" t="str">
            <v>призер</v>
          </cell>
          <cell r="Z18" t="str">
            <v>Васильева Ангелина Николаевна</v>
          </cell>
        </row>
        <row r="19">
          <cell r="B19" t="str">
            <v>Стерлитамакский район</v>
          </cell>
          <cell r="F19" t="str">
            <v>ж</v>
          </cell>
          <cell r="K19" t="str">
            <v>МОБУ СОШ с.Новая Отрадовка</v>
          </cell>
          <cell r="P19">
            <v>26</v>
          </cell>
          <cell r="Q19">
            <v>8.9</v>
          </cell>
          <cell r="R19">
            <v>2.7</v>
          </cell>
          <cell r="S19">
            <v>20.91304347826087</v>
          </cell>
          <cell r="T19">
            <v>4.45</v>
          </cell>
          <cell r="U19">
            <v>1.6296296296296298</v>
          </cell>
          <cell r="V19" t="str">
            <v>призер</v>
          </cell>
          <cell r="Z19" t="str">
            <v>Васильева Ангелина Николаевна</v>
          </cell>
        </row>
      </sheetData>
      <sheetData sheetId="5">
        <row r="14">
          <cell r="B14" t="str">
            <v>Стерлитамакский район</v>
          </cell>
          <cell r="F14" t="str">
            <v>м</v>
          </cell>
          <cell r="K14" t="str">
            <v>МОБУ СОШ с.Новая Отрадовка</v>
          </cell>
          <cell r="P14">
            <v>29</v>
          </cell>
          <cell r="Q14">
            <v>8.1</v>
          </cell>
          <cell r="R14">
            <v>3.6</v>
          </cell>
          <cell r="V14" t="str">
            <v>призер</v>
          </cell>
          <cell r="Z14" t="str">
            <v>Вилькель Рита Фахимовна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с.Новая Отрадовка</v>
          </cell>
          <cell r="N15">
            <v>11</v>
          </cell>
          <cell r="P15">
            <v>30</v>
          </cell>
          <cell r="Q15">
            <v>8.9</v>
          </cell>
          <cell r="R15">
            <v>3.5</v>
          </cell>
          <cell r="V15" t="str">
            <v>победитель</v>
          </cell>
          <cell r="Z15" t="str">
            <v>Вилькель Рита Фахимовна</v>
          </cell>
        </row>
        <row r="16">
          <cell r="B16" t="str">
            <v>Стерлитамакский район</v>
          </cell>
          <cell r="F16" t="str">
            <v>м</v>
          </cell>
          <cell r="K16" t="str">
            <v>МОБУ СОШ с.Новая Отрадовка</v>
          </cell>
          <cell r="P16">
            <v>23</v>
          </cell>
          <cell r="Q16">
            <v>8.3</v>
          </cell>
          <cell r="R16">
            <v>3.6</v>
          </cell>
          <cell r="V16" t="str">
            <v>призер</v>
          </cell>
          <cell r="Z16" t="str">
            <v>Вилькель Рита Фахимовна</v>
          </cell>
        </row>
        <row r="17">
          <cell r="B17" t="str">
            <v>Стерлитамакский район</v>
          </cell>
          <cell r="F17" t="str">
            <v>м</v>
          </cell>
          <cell r="K17" t="str">
            <v>МОБУ СОШ с.Новая Отрадовка</v>
          </cell>
          <cell r="P17">
            <v>11</v>
          </cell>
          <cell r="Q17">
            <v>7.6</v>
          </cell>
          <cell r="R17">
            <v>4</v>
          </cell>
          <cell r="V17" t="str">
            <v>участник</v>
          </cell>
          <cell r="Z17" t="str">
            <v>Вилькель Рита Фахимовна</v>
          </cell>
        </row>
        <row r="18">
          <cell r="B18" t="str">
            <v>Стерлитамакский район</v>
          </cell>
          <cell r="F18" t="str">
            <v>м</v>
          </cell>
          <cell r="K18" t="str">
            <v>МОБУ СОШ с.Новая Отрадовка</v>
          </cell>
          <cell r="N18">
            <v>11</v>
          </cell>
          <cell r="P18">
            <v>29</v>
          </cell>
          <cell r="Q18">
            <v>8</v>
          </cell>
          <cell r="R18">
            <v>3.9</v>
          </cell>
          <cell r="V18" t="str">
            <v>призер</v>
          </cell>
          <cell r="Z18" t="str">
            <v>Вилькель Рита Фахимовна</v>
          </cell>
        </row>
        <row r="19">
          <cell r="B19" t="str">
            <v>Стерлитамакский район</v>
          </cell>
          <cell r="F19" t="str">
            <v>м</v>
          </cell>
          <cell r="K19" t="str">
            <v>МОБУ СОШ с.Новая Отрадовка</v>
          </cell>
          <cell r="P19">
            <v>19</v>
          </cell>
          <cell r="Q19">
            <v>8.9</v>
          </cell>
          <cell r="R19">
            <v>4.3</v>
          </cell>
          <cell r="V19" t="str">
            <v>участник</v>
          </cell>
          <cell r="Z19" t="str">
            <v>Вилькель Рита Фахимовна</v>
          </cell>
        </row>
      </sheetData>
      <sheetData sheetId="6">
        <row r="14">
          <cell r="B14" t="str">
            <v>Стерлитамакский район</v>
          </cell>
          <cell r="K14" t="str">
            <v>МОБУ СОШ с.Новая Отрадовка</v>
          </cell>
          <cell r="V14" t="str">
            <v>участник</v>
          </cell>
        </row>
        <row r="15">
          <cell r="B15" t="str">
            <v>Стерлитамакский район</v>
          </cell>
          <cell r="K15" t="str">
            <v>МОБУ СОШ с.Новая Отрадовка</v>
          </cell>
          <cell r="V15" t="str">
            <v>призер</v>
          </cell>
        </row>
        <row r="16">
          <cell r="B16" t="str">
            <v>Стерлитамакский район</v>
          </cell>
          <cell r="K16" t="str">
            <v>МОБУ СОШ с.Новая Отрадовка</v>
          </cell>
          <cell r="V16" t="str">
            <v>призер</v>
          </cell>
        </row>
        <row r="17">
          <cell r="B17" t="str">
            <v>Стерлитамакский район</v>
          </cell>
          <cell r="K17" t="str">
            <v>МОБУ СОШ с.Новая Отрадовка</v>
          </cell>
          <cell r="V17" t="str">
            <v>призер</v>
          </cell>
        </row>
        <row r="18">
          <cell r="B18" t="str">
            <v>Стерлитамакский район</v>
          </cell>
          <cell r="K18" t="str">
            <v>МОБУ СОШ с.Новая Отрадовка</v>
          </cell>
          <cell r="V18" t="str">
            <v>призер</v>
          </cell>
        </row>
        <row r="19">
          <cell r="B19" t="str">
            <v>Стерлитамакский район</v>
          </cell>
          <cell r="K19" t="str">
            <v>МОБУ СОШ с.Новая Отрадовка</v>
          </cell>
          <cell r="V19" t="str">
            <v>призер</v>
          </cell>
        </row>
        <row r="20">
          <cell r="B20" t="str">
            <v>Стерлитамакский район</v>
          </cell>
          <cell r="K20" t="str">
            <v>МОБУ СОШ с.Новая Отрадовка</v>
          </cell>
          <cell r="N20">
            <v>11</v>
          </cell>
          <cell r="V20" t="str">
            <v>победитель</v>
          </cell>
        </row>
        <row r="21">
          <cell r="B21" t="str">
            <v>Стерлитамакский район</v>
          </cell>
          <cell r="K21" t="str">
            <v>МОБУ СОШ с.Новая Отрадовка</v>
          </cell>
          <cell r="N21">
            <v>11</v>
          </cell>
          <cell r="P21">
            <v>29</v>
          </cell>
          <cell r="Q21">
            <v>8.5</v>
          </cell>
          <cell r="R21">
            <v>4.3</v>
          </cell>
          <cell r="V21" t="str">
            <v>призер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9-11 класс, мальчики"/>
      <sheetName val="9-11 класс, девочки"/>
      <sheetName val="Лист1"/>
    </sheetNames>
    <sheetDataSet>
      <sheetData sheetId="0">
        <row r="14">
          <cell r="B14" t="str">
            <v>Стерлитамакский район</v>
          </cell>
          <cell r="F14" t="str">
            <v>м</v>
          </cell>
          <cell r="K14" t="str">
            <v>МОБУ СОШ с.Аючево им. Рима Янгузина</v>
          </cell>
          <cell r="N14">
            <v>15</v>
          </cell>
          <cell r="O14">
            <v>4</v>
          </cell>
          <cell r="P14">
            <v>2.42</v>
          </cell>
          <cell r="Q14">
            <v>17.307692307692307</v>
          </cell>
          <cell r="R14">
            <v>7</v>
          </cell>
          <cell r="S14">
            <v>35</v>
          </cell>
          <cell r="T14" t="str">
            <v>победитель</v>
          </cell>
          <cell r="X14" t="str">
            <v>Урманцев А.М.</v>
          </cell>
        </row>
      </sheetData>
      <sheetData sheetId="2">
        <row r="14">
          <cell r="B14" t="str">
            <v>Стерлитамакский район</v>
          </cell>
          <cell r="F14" t="str">
            <v>м</v>
          </cell>
          <cell r="K14" t="str">
            <v>МОБУ СОШ с.Аючево им. Рима Янгузина</v>
          </cell>
          <cell r="L14">
            <v>7</v>
          </cell>
          <cell r="N14">
            <v>13</v>
          </cell>
          <cell r="O14">
            <v>4</v>
          </cell>
          <cell r="P14">
            <v>2.31</v>
          </cell>
          <cell r="R14">
            <v>6.5</v>
          </cell>
          <cell r="S14">
            <v>35</v>
          </cell>
          <cell r="X14" t="str">
            <v>Урманцев А.М</v>
          </cell>
        </row>
      </sheetData>
      <sheetData sheetId="3">
        <row r="14">
          <cell r="B14" t="str">
            <v>Стерлитамакский район</v>
          </cell>
          <cell r="F14" t="str">
            <v>ж</v>
          </cell>
          <cell r="K14" t="str">
            <v>МОБУ СОШ с.Аючево им. Рима Янгузина</v>
          </cell>
          <cell r="L14">
            <v>8</v>
          </cell>
          <cell r="N14">
            <v>26</v>
          </cell>
          <cell r="O14">
            <v>6.5</v>
          </cell>
          <cell r="P14">
            <v>2.24</v>
          </cell>
          <cell r="Q14">
            <v>16.956521739130434</v>
          </cell>
          <cell r="R14">
            <v>11.375</v>
          </cell>
          <cell r="S14">
            <v>35</v>
          </cell>
          <cell r="T14" t="str">
            <v>победитель</v>
          </cell>
        </row>
      </sheetData>
      <sheetData sheetId="5">
        <row r="14">
          <cell r="B14" t="str">
            <v>Стерлитамакский район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9-11 класс, мальчики"/>
      <sheetName val="9-11 класс, девочки"/>
      <sheetName val="Лист1"/>
    </sheetNames>
    <sheetDataSet>
      <sheetData sheetId="0">
        <row r="14">
          <cell r="B14" t="str">
            <v>Стерлитамакский район</v>
          </cell>
          <cell r="F14" t="str">
            <v>м</v>
          </cell>
          <cell r="K14" t="str">
            <v>МОБУ СОШ с. Талачево</v>
          </cell>
          <cell r="L14">
            <v>5</v>
          </cell>
          <cell r="N14">
            <v>15</v>
          </cell>
          <cell r="O14">
            <v>17</v>
          </cell>
          <cell r="P14">
            <v>4.42</v>
          </cell>
          <cell r="Q14">
            <v>17.307692307692307</v>
          </cell>
          <cell r="R14">
            <v>29.75</v>
          </cell>
          <cell r="S14">
            <v>35</v>
          </cell>
          <cell r="T14" t="str">
            <v>победитель</v>
          </cell>
          <cell r="X14" t="str">
            <v>Мухаметшин Минзифа Зиннатовна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 Талачево</v>
          </cell>
          <cell r="N15">
            <v>13</v>
          </cell>
          <cell r="O15">
            <v>16</v>
          </cell>
          <cell r="P15">
            <v>4.44</v>
          </cell>
          <cell r="Q15">
            <v>15</v>
          </cell>
          <cell r="R15">
            <v>28</v>
          </cell>
          <cell r="S15">
            <v>34.842342342342334</v>
          </cell>
          <cell r="T15" t="str">
            <v>призер</v>
          </cell>
          <cell r="X15" t="str">
            <v>Мухаметшин Минзифа Зиннатовна</v>
          </cell>
        </row>
      </sheetData>
      <sheetData sheetId="1">
        <row r="14">
          <cell r="B14" t="str">
            <v>Стерлитамакский район</v>
          </cell>
          <cell r="F14" t="str">
            <v>ж</v>
          </cell>
          <cell r="K14" t="str">
            <v>МОБУ СОШ с. Талачево</v>
          </cell>
          <cell r="L14">
            <v>6</v>
          </cell>
          <cell r="N14">
            <v>16</v>
          </cell>
          <cell r="O14">
            <v>15</v>
          </cell>
          <cell r="P14">
            <v>4.41</v>
          </cell>
          <cell r="Q14">
            <v>18.46153846153846</v>
          </cell>
          <cell r="R14">
            <v>26.25</v>
          </cell>
          <cell r="S14">
            <v>35</v>
          </cell>
          <cell r="T14" t="str">
            <v>победитель</v>
          </cell>
          <cell r="U14">
            <v>79.71153846153845</v>
          </cell>
          <cell r="X14" t="str">
            <v>Мухамктшина Минзифа Зиннатовна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с. Талачево</v>
          </cell>
          <cell r="L15">
            <v>6</v>
          </cell>
          <cell r="N15">
            <v>14</v>
          </cell>
          <cell r="O15">
            <v>13</v>
          </cell>
          <cell r="P15">
            <v>4.51</v>
          </cell>
          <cell r="Q15">
            <v>16.153846153846153</v>
          </cell>
          <cell r="R15">
            <v>22.75</v>
          </cell>
          <cell r="S15">
            <v>34.2239467849224</v>
          </cell>
          <cell r="T15" t="str">
            <v>призер</v>
          </cell>
          <cell r="U15">
            <v>73.12779293876855</v>
          </cell>
          <cell r="X15" t="str">
            <v>Мухаметшина Минзифа Зиннатовна</v>
          </cell>
        </row>
      </sheetData>
      <sheetData sheetId="2">
        <row r="15">
          <cell r="B15" t="str">
            <v>Стерлитамакский район</v>
          </cell>
          <cell r="F15" t="str">
            <v>м</v>
          </cell>
          <cell r="K15" t="str">
            <v>МОБУ СОШ с. Талачево</v>
          </cell>
          <cell r="L15">
            <v>8</v>
          </cell>
          <cell r="N15">
            <v>26</v>
          </cell>
          <cell r="O15">
            <v>18</v>
          </cell>
          <cell r="P15" t="str">
            <v>4,.31</v>
          </cell>
          <cell r="R15">
            <v>31.5</v>
          </cell>
        </row>
        <row r="16">
          <cell r="B16" t="str">
            <v>Стерлитамакский район</v>
          </cell>
          <cell r="F16" t="str">
            <v>м</v>
          </cell>
          <cell r="K16" t="str">
            <v>МОБУ СОШ с. Талачево</v>
          </cell>
          <cell r="L16">
            <v>8</v>
          </cell>
          <cell r="N16">
            <v>26.75</v>
          </cell>
          <cell r="O16">
            <v>19</v>
          </cell>
          <cell r="P16">
            <v>4.25</v>
          </cell>
          <cell r="R16">
            <v>33.25</v>
          </cell>
          <cell r="X16" t="str">
            <v>Мухаметшина Минзифа Зиннатовна</v>
          </cell>
        </row>
      </sheetData>
      <sheetData sheetId="3">
        <row r="14">
          <cell r="B14" t="str">
            <v>Стерлитамакский район</v>
          </cell>
          <cell r="F14" t="str">
            <v>ж</v>
          </cell>
          <cell r="K14" t="str">
            <v>МОБУ СОШ с. Талачево</v>
          </cell>
          <cell r="L14">
            <v>8</v>
          </cell>
          <cell r="N14">
            <v>14</v>
          </cell>
          <cell r="O14">
            <v>15</v>
          </cell>
          <cell r="P14">
            <v>4.46</v>
          </cell>
          <cell r="Q14">
            <v>9.130434782608695</v>
          </cell>
          <cell r="R14">
            <v>26.25</v>
          </cell>
          <cell r="S14">
            <v>35</v>
          </cell>
          <cell r="T14" t="str">
            <v>призер</v>
          </cell>
          <cell r="U14">
            <v>70.38043478260869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с. Талачево</v>
          </cell>
          <cell r="N15">
            <v>22</v>
          </cell>
          <cell r="O15">
            <v>17</v>
          </cell>
          <cell r="P15">
            <v>4.58</v>
          </cell>
          <cell r="R15">
            <v>29.75</v>
          </cell>
          <cell r="T15" t="str">
            <v>победитель</v>
          </cell>
        </row>
      </sheetData>
      <sheetData sheetId="4">
        <row r="14">
          <cell r="B14" t="str">
            <v>Стерлитамакский район</v>
          </cell>
          <cell r="F14" t="str">
            <v>м</v>
          </cell>
          <cell r="K14" t="str">
            <v>МОБУ СОШ с. Талачево</v>
          </cell>
          <cell r="L14">
            <v>9</v>
          </cell>
          <cell r="N14">
            <v>27</v>
          </cell>
          <cell r="O14">
            <v>16</v>
          </cell>
          <cell r="P14">
            <v>4.27</v>
          </cell>
          <cell r="Q14">
            <v>18.837209302325583</v>
          </cell>
          <cell r="R14">
            <v>28</v>
          </cell>
          <cell r="S14">
            <v>34.18032786885246</v>
          </cell>
          <cell r="T14" t="str">
            <v>призер</v>
          </cell>
          <cell r="X14" t="str">
            <v>Мухамктшина Минзифа Зиннатовна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 с. Талачево</v>
          </cell>
          <cell r="L15">
            <v>9</v>
          </cell>
          <cell r="N15">
            <v>28</v>
          </cell>
          <cell r="O15">
            <v>17</v>
          </cell>
          <cell r="P15">
            <v>4.21</v>
          </cell>
          <cell r="Q15">
            <v>19.53488372093023</v>
          </cell>
          <cell r="R15">
            <v>29.75</v>
          </cell>
          <cell r="S15">
            <v>34.66745843230404</v>
          </cell>
          <cell r="T15" t="str">
            <v>призер</v>
          </cell>
          <cell r="X15" t="str">
            <v>Мухаметшина Минзифа Зиннатовна</v>
          </cell>
        </row>
        <row r="16">
          <cell r="B16" t="str">
            <v>Стерлитамакский район</v>
          </cell>
          <cell r="F16" t="str">
            <v>м</v>
          </cell>
          <cell r="K16" t="str">
            <v>МОБУ СОШ с. Талачево</v>
          </cell>
          <cell r="L16">
            <v>10</v>
          </cell>
          <cell r="N16">
            <v>29</v>
          </cell>
          <cell r="O16">
            <v>19</v>
          </cell>
          <cell r="P16">
            <v>4.17</v>
          </cell>
          <cell r="Q16">
            <v>20.232558139534884</v>
          </cell>
          <cell r="R16">
            <v>33.25</v>
          </cell>
          <cell r="S16">
            <v>35</v>
          </cell>
          <cell r="T16" t="str">
            <v>победитель</v>
          </cell>
          <cell r="X16" t="str">
            <v>Мухаметшина Минзифа Зиннатовна</v>
          </cell>
        </row>
      </sheetData>
      <sheetData sheetId="5">
        <row r="14">
          <cell r="B14" t="str">
            <v>Стерлитамакский район</v>
          </cell>
          <cell r="K14" t="str">
            <v>МОБУ СОШ с. Талачево</v>
          </cell>
          <cell r="L14">
            <v>9</v>
          </cell>
          <cell r="N14">
            <v>25</v>
          </cell>
          <cell r="O14">
            <v>16</v>
          </cell>
          <cell r="P14">
            <v>4.24</v>
          </cell>
          <cell r="Q14">
            <v>17.441860465116278</v>
          </cell>
          <cell r="R14">
            <v>28</v>
          </cell>
          <cell r="S14">
            <v>33.34905660377358</v>
          </cell>
          <cell r="T14" t="str">
            <v>призер</v>
          </cell>
        </row>
        <row r="15">
          <cell r="B15" t="str">
            <v>Стерлитамакский район</v>
          </cell>
          <cell r="K15" t="str">
            <v>МОБУ СОШ с. Талачево</v>
          </cell>
          <cell r="L15">
            <v>9</v>
          </cell>
          <cell r="N15">
            <v>27</v>
          </cell>
          <cell r="O15">
            <v>19</v>
          </cell>
          <cell r="P15">
            <v>4.04</v>
          </cell>
          <cell r="Q15">
            <v>18.837209302325583</v>
          </cell>
          <cell r="R15">
            <v>33.25</v>
          </cell>
          <cell r="S15">
            <v>35</v>
          </cell>
          <cell r="T15" t="str">
            <v>победитель</v>
          </cell>
        </row>
        <row r="16">
          <cell r="B16" t="str">
            <v>Стерлитамакский район</v>
          </cell>
          <cell r="K16" t="str">
            <v>МОБУ СОШ с. Талачево</v>
          </cell>
          <cell r="L16">
            <v>9</v>
          </cell>
          <cell r="N16">
            <v>28</v>
          </cell>
          <cell r="O16">
            <v>18</v>
          </cell>
          <cell r="P16">
            <v>4.47</v>
          </cell>
          <cell r="Q16">
            <v>19.53488372093023</v>
          </cell>
          <cell r="R16">
            <v>31.5</v>
          </cell>
          <cell r="S16">
            <v>31.633109619686802</v>
          </cell>
          <cell r="T16" t="str">
            <v>призер</v>
          </cell>
        </row>
        <row r="17">
          <cell r="B17" t="str">
            <v>Стерлитамакский район</v>
          </cell>
          <cell r="K17" t="str">
            <v>МОБУ СОШ с. Талачево</v>
          </cell>
          <cell r="L17">
            <v>9</v>
          </cell>
          <cell r="N17">
            <v>27</v>
          </cell>
          <cell r="O17">
            <v>19</v>
          </cell>
          <cell r="P17">
            <v>4.36</v>
          </cell>
          <cell r="Q17">
            <v>18.837209302325583</v>
          </cell>
          <cell r="R17">
            <v>33.25</v>
          </cell>
          <cell r="S17">
            <v>32.43119266055046</v>
          </cell>
          <cell r="T17" t="str">
            <v>призер</v>
          </cell>
        </row>
        <row r="18">
          <cell r="B18" t="str">
            <v>Стерлитамакский район</v>
          </cell>
          <cell r="K18" t="str">
            <v>МОБУ СОШ с. Талачево</v>
          </cell>
          <cell r="L18">
            <v>10</v>
          </cell>
          <cell r="N18">
            <v>26</v>
          </cell>
          <cell r="O18">
            <v>18</v>
          </cell>
          <cell r="P18">
            <v>4.43</v>
          </cell>
          <cell r="Q18">
            <v>18.13953488372093</v>
          </cell>
          <cell r="R18">
            <v>31.5</v>
          </cell>
          <cell r="S18">
            <v>31.91873589164786</v>
          </cell>
          <cell r="T18" t="str">
            <v>призер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9-11 класс, мальчики"/>
      <sheetName val="9-11 класс, девочки"/>
      <sheetName val="Лист1"/>
    </sheetNames>
    <sheetDataSet>
      <sheetData sheetId="0">
        <row r="14">
          <cell r="B14" t="str">
            <v>Стерлитамакский район</v>
          </cell>
          <cell r="F14" t="str">
            <v>м</v>
          </cell>
          <cell r="K14" t="str">
            <v>МОБУ СОШ д. Максимовка</v>
          </cell>
          <cell r="L14">
            <v>6</v>
          </cell>
          <cell r="N14">
            <v>13</v>
          </cell>
          <cell r="O14">
            <v>4</v>
          </cell>
          <cell r="P14">
            <v>1.56</v>
          </cell>
          <cell r="Q14">
            <v>15</v>
          </cell>
          <cell r="R14">
            <v>7</v>
          </cell>
          <cell r="S14">
            <v>35</v>
          </cell>
          <cell r="T14" t="str">
            <v>победитель</v>
          </cell>
          <cell r="X14" t="str">
            <v>Степашин В. А.</v>
          </cell>
        </row>
      </sheetData>
      <sheetData sheetId="1">
        <row r="14">
          <cell r="B14" t="str">
            <v>Стерлитамакский район</v>
          </cell>
          <cell r="F14" t="str">
            <v>ж</v>
          </cell>
          <cell r="K14" t="str">
            <v>МОБУ сОШ д, Ммаксимовка</v>
          </cell>
          <cell r="L14">
            <v>5</v>
          </cell>
          <cell r="N14">
            <v>15</v>
          </cell>
          <cell r="O14">
            <v>6.5</v>
          </cell>
          <cell r="P14">
            <v>1.39</v>
          </cell>
          <cell r="Q14">
            <v>17.307692307692307</v>
          </cell>
          <cell r="R14">
            <v>11.375</v>
          </cell>
          <cell r="S14">
            <v>35</v>
          </cell>
          <cell r="T14" t="str">
            <v>призер</v>
          </cell>
          <cell r="U14">
            <v>63.68269230769231</v>
          </cell>
          <cell r="X14" t="str">
            <v>Степашин В. А.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д, Ммаксимовка</v>
          </cell>
          <cell r="L15">
            <v>5</v>
          </cell>
          <cell r="N15">
            <v>16</v>
          </cell>
          <cell r="O15">
            <v>6</v>
          </cell>
          <cell r="P15">
            <v>1.4</v>
          </cell>
          <cell r="Q15">
            <v>18.46153846153846</v>
          </cell>
          <cell r="R15">
            <v>10.5</v>
          </cell>
          <cell r="S15">
            <v>34.75</v>
          </cell>
          <cell r="T15" t="str">
            <v>победитель</v>
          </cell>
          <cell r="U15">
            <v>63.71153846153846</v>
          </cell>
          <cell r="X15" t="str">
            <v>Степашин В. А.</v>
          </cell>
        </row>
        <row r="16">
          <cell r="B16" t="str">
            <v>Стерлитамакский район</v>
          </cell>
          <cell r="F16" t="str">
            <v>ж</v>
          </cell>
          <cell r="K16" t="str">
            <v>МОБУ сОШ д, Ммаксимовка</v>
          </cell>
          <cell r="L16">
            <v>6</v>
          </cell>
          <cell r="N16">
            <v>11</v>
          </cell>
          <cell r="O16">
            <v>4.5</v>
          </cell>
          <cell r="P16">
            <v>1.53</v>
          </cell>
          <cell r="Q16">
            <v>12.692307692307692</v>
          </cell>
          <cell r="R16">
            <v>7.875</v>
          </cell>
          <cell r="S16">
            <v>31.79738562091503</v>
          </cell>
          <cell r="T16" t="str">
            <v>призер</v>
          </cell>
          <cell r="U16">
            <v>52.36469331322272</v>
          </cell>
          <cell r="X16" t="str">
            <v>Степашин В. А.</v>
          </cell>
        </row>
      </sheetData>
      <sheetData sheetId="2">
        <row r="14">
          <cell r="B14" t="str">
            <v>Стерлитамакский район</v>
          </cell>
          <cell r="F14" t="str">
            <v>м</v>
          </cell>
          <cell r="K14" t="str">
            <v>МОБУ СОШ д. Максимовка</v>
          </cell>
          <cell r="L14">
            <v>7</v>
          </cell>
          <cell r="N14">
            <v>21</v>
          </cell>
          <cell r="O14">
            <v>4.5</v>
          </cell>
          <cell r="P14">
            <v>1.49</v>
          </cell>
          <cell r="X14" t="str">
            <v>Степашин В. А.</v>
          </cell>
        </row>
      </sheetData>
      <sheetData sheetId="3">
        <row r="14">
          <cell r="B14" t="str">
            <v>Стерлитамакский район</v>
          </cell>
          <cell r="F14" t="str">
            <v>ж</v>
          </cell>
          <cell r="K14" t="str">
            <v>МОБУ СОШ д. Максимовка</v>
          </cell>
          <cell r="L14">
            <v>7</v>
          </cell>
          <cell r="N14">
            <v>28</v>
          </cell>
          <cell r="O14">
            <v>5.5</v>
          </cell>
          <cell r="P14">
            <v>1.37</v>
          </cell>
          <cell r="Q14">
            <v>18.26086956521739</v>
          </cell>
          <cell r="R14">
            <v>9.625</v>
          </cell>
          <cell r="S14">
            <v>35</v>
          </cell>
          <cell r="T14" t="str">
            <v>победитель</v>
          </cell>
          <cell r="X14" t="str">
            <v>Степашин В. А.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д. Максимовка</v>
          </cell>
          <cell r="L15">
            <v>8</v>
          </cell>
          <cell r="N15">
            <v>26</v>
          </cell>
          <cell r="O15">
            <v>4</v>
          </cell>
          <cell r="P15">
            <v>1.5</v>
          </cell>
          <cell r="Q15">
            <v>16.956521739130434</v>
          </cell>
          <cell r="R15">
            <v>7</v>
          </cell>
          <cell r="S15">
            <v>31.96666666666667</v>
          </cell>
          <cell r="T15" t="str">
            <v>призер</v>
          </cell>
          <cell r="X15" t="str">
            <v>Степашин В. А.</v>
          </cell>
        </row>
      </sheetData>
      <sheetData sheetId="5">
        <row r="14">
          <cell r="B14" t="str">
            <v>Стерлитамакский район</v>
          </cell>
          <cell r="K14" t="str">
            <v>МОБУ СОШ д. Максимовка</v>
          </cell>
          <cell r="L14">
            <v>9</v>
          </cell>
          <cell r="N14">
            <v>27</v>
          </cell>
          <cell r="O14">
            <v>6</v>
          </cell>
          <cell r="P14">
            <v>3.55</v>
          </cell>
          <cell r="Q14">
            <v>18.837209302325583</v>
          </cell>
          <cell r="R14">
            <v>10.5</v>
          </cell>
          <cell r="S14">
            <v>35</v>
          </cell>
          <cell r="T14" t="str">
            <v>призер</v>
          </cell>
          <cell r="X14" t="str">
            <v>Степашин В. А.</v>
          </cell>
        </row>
        <row r="15">
          <cell r="B15" t="str">
            <v>Стерлитамакский район</v>
          </cell>
          <cell r="K15" t="str">
            <v>МОБУ СОШ д. Максимовка</v>
          </cell>
          <cell r="L15">
            <v>9</v>
          </cell>
          <cell r="N15">
            <v>28</v>
          </cell>
          <cell r="O15">
            <v>6.5</v>
          </cell>
          <cell r="P15">
            <v>3.59</v>
          </cell>
          <cell r="Q15">
            <v>19.53488372093023</v>
          </cell>
          <cell r="R15">
            <v>11.375</v>
          </cell>
          <cell r="S15">
            <v>34.610027855153206</v>
          </cell>
          <cell r="T15" t="str">
            <v>победитель</v>
          </cell>
          <cell r="X15" t="str">
            <v>Степашин В. А.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6 класс, мальчики"/>
      <sheetName val="5-6 класс, девочки"/>
      <sheetName val="7-8 класс, мальчики"/>
      <sheetName val="7-8 класс, девочки"/>
      <sheetName val="9-11 класс, мальчики"/>
      <sheetName val="9-11 класс, девочки"/>
      <sheetName val="Лист1"/>
    </sheetNames>
    <sheetDataSet>
      <sheetData sheetId="0">
        <row r="14">
          <cell r="B14" t="str">
            <v>Стерлитамакский район</v>
          </cell>
          <cell r="F14" t="str">
            <v>м</v>
          </cell>
          <cell r="K14" t="str">
            <v>МОБУ СОШс. Верхние Услы.</v>
          </cell>
          <cell r="L14">
            <v>5</v>
          </cell>
          <cell r="N14">
            <v>15</v>
          </cell>
          <cell r="O14">
            <v>6</v>
          </cell>
          <cell r="P14">
            <v>4.37</v>
          </cell>
          <cell r="Q14">
            <v>17.307692307692307</v>
          </cell>
          <cell r="R14">
            <v>10.5</v>
          </cell>
          <cell r="S14">
            <v>34.43935926773455</v>
          </cell>
          <cell r="T14" t="str">
            <v>призер</v>
          </cell>
          <cell r="X14" t="str">
            <v>СабитоваВинера Винеровна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СОШс. Верхние Услы.</v>
          </cell>
          <cell r="L15">
            <v>6</v>
          </cell>
          <cell r="N15">
            <v>17</v>
          </cell>
          <cell r="O15">
            <v>7</v>
          </cell>
          <cell r="P15">
            <v>4.3</v>
          </cell>
          <cell r="Q15">
            <v>19.615384615384617</v>
          </cell>
          <cell r="R15">
            <v>12.25</v>
          </cell>
          <cell r="S15">
            <v>35</v>
          </cell>
          <cell r="T15" t="str">
            <v>победитель</v>
          </cell>
          <cell r="X15" t="str">
            <v>СабитоваВинера Винеровна</v>
          </cell>
        </row>
      </sheetData>
      <sheetData sheetId="1">
        <row r="14">
          <cell r="B14" t="str">
            <v>Стерлитамакский район</v>
          </cell>
          <cell r="F14" t="str">
            <v>ж</v>
          </cell>
          <cell r="K14" t="str">
            <v>МОБУ СОШ с. Верхние Услы</v>
          </cell>
          <cell r="L14">
            <v>6</v>
          </cell>
          <cell r="N14">
            <v>17</v>
          </cell>
          <cell r="O14">
            <v>7</v>
          </cell>
          <cell r="P14">
            <v>4.43</v>
          </cell>
          <cell r="R14">
            <v>12.25</v>
          </cell>
          <cell r="S14">
            <v>35</v>
          </cell>
          <cell r="T14" t="str">
            <v>победитель</v>
          </cell>
          <cell r="X14" t="str">
            <v>СабитоваВинера Винеровна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 с. Верхние Услы</v>
          </cell>
          <cell r="L15">
            <v>5</v>
          </cell>
          <cell r="N15">
            <v>15</v>
          </cell>
          <cell r="O15">
            <v>6</v>
          </cell>
          <cell r="P15">
            <v>4.54</v>
          </cell>
          <cell r="R15">
            <v>10.5</v>
          </cell>
          <cell r="T15" t="str">
            <v>призер</v>
          </cell>
          <cell r="X15" t="str">
            <v>СабитоваВинера Винеровна</v>
          </cell>
        </row>
      </sheetData>
      <sheetData sheetId="2">
        <row r="14">
          <cell r="B14" t="str">
            <v>Стерлитамакский район</v>
          </cell>
          <cell r="F14" t="str">
            <v>м</v>
          </cell>
          <cell r="K14" t="str">
            <v>МОБУ СОШс. Верхние Услы</v>
          </cell>
          <cell r="L14">
            <v>8</v>
          </cell>
          <cell r="N14">
            <v>32</v>
          </cell>
          <cell r="O14">
            <v>8</v>
          </cell>
          <cell r="P14">
            <v>4.34</v>
          </cell>
          <cell r="R14">
            <v>14</v>
          </cell>
          <cell r="T14" t="str">
            <v>призер</v>
          </cell>
        </row>
        <row r="15">
          <cell r="B15" t="str">
            <v>Стерлитамакский район</v>
          </cell>
          <cell r="F15" t="str">
            <v>м</v>
          </cell>
          <cell r="K15" t="str">
            <v>МОБУ СОШс. Верхние Услы</v>
          </cell>
          <cell r="L15">
            <v>8</v>
          </cell>
          <cell r="N15">
            <v>29</v>
          </cell>
          <cell r="O15">
            <v>9</v>
          </cell>
          <cell r="P15">
            <v>4.15</v>
          </cell>
          <cell r="R15">
            <v>15.75</v>
          </cell>
          <cell r="S15">
            <v>35</v>
          </cell>
        </row>
        <row r="16">
          <cell r="B16" t="str">
            <v>Стерлитамакский район</v>
          </cell>
          <cell r="F16" t="str">
            <v>м</v>
          </cell>
          <cell r="K16" t="str">
            <v>МОБУ СОШс. Верхние Услы</v>
          </cell>
          <cell r="L16">
            <v>7</v>
          </cell>
          <cell r="N16">
            <v>28</v>
          </cell>
          <cell r="O16">
            <v>6</v>
          </cell>
          <cell r="P16">
            <v>4.4</v>
          </cell>
          <cell r="R16">
            <v>10.5</v>
          </cell>
          <cell r="T16" t="str">
            <v>призер</v>
          </cell>
        </row>
      </sheetData>
      <sheetData sheetId="3">
        <row r="14">
          <cell r="B14" t="str">
            <v>Стерлитамакский район</v>
          </cell>
          <cell r="F14" t="str">
            <v>ж</v>
          </cell>
          <cell r="K14" t="str">
            <v>МОБУ СОШс. Верхние Услы</v>
          </cell>
          <cell r="L14">
            <v>7</v>
          </cell>
          <cell r="Q14">
            <v>12.391304347826088</v>
          </cell>
          <cell r="R14">
            <v>10.5</v>
          </cell>
          <cell r="T14" t="str">
            <v>призер</v>
          </cell>
          <cell r="X14" t="str">
            <v>СабитоваВинера Винеровна</v>
          </cell>
        </row>
        <row r="15">
          <cell r="B15" t="str">
            <v>Стерлитамакский район</v>
          </cell>
          <cell r="F15" t="str">
            <v>ж</v>
          </cell>
          <cell r="K15" t="str">
            <v>МОБУ СОШс. Верхние Услы</v>
          </cell>
          <cell r="L15">
            <v>7</v>
          </cell>
          <cell r="R15">
            <v>10.5</v>
          </cell>
          <cell r="T15" t="str">
            <v>призер</v>
          </cell>
          <cell r="X15" t="str">
            <v>СабитоваВинера Винеровна</v>
          </cell>
        </row>
        <row r="16">
          <cell r="B16" t="str">
            <v>Стерлитамакский район</v>
          </cell>
          <cell r="F16" t="str">
            <v>ж</v>
          </cell>
          <cell r="K16" t="str">
            <v>МОБУ СОШс. Верхние Услы</v>
          </cell>
          <cell r="L16">
            <v>8</v>
          </cell>
          <cell r="N16">
            <v>27</v>
          </cell>
          <cell r="O16">
            <v>8</v>
          </cell>
          <cell r="P16">
            <v>4.37</v>
          </cell>
          <cell r="R16">
            <v>14</v>
          </cell>
          <cell r="S16">
            <v>35</v>
          </cell>
          <cell r="T16" t="str">
            <v>победитель</v>
          </cell>
          <cell r="X16" t="str">
            <v>СабитоваВинера Винеровна</v>
          </cell>
        </row>
      </sheetData>
      <sheetData sheetId="5">
        <row r="14">
          <cell r="K14" t="str">
            <v>МОБУ СОШ с. Верхние Услы</v>
          </cell>
          <cell r="L14">
            <v>9</v>
          </cell>
          <cell r="N14">
            <v>29</v>
          </cell>
          <cell r="O14">
            <v>8</v>
          </cell>
          <cell r="P14">
            <v>4.34</v>
          </cell>
          <cell r="Q14">
            <v>20.232558139534884</v>
          </cell>
          <cell r="R14">
            <v>14</v>
          </cell>
          <cell r="S14">
            <v>35</v>
          </cell>
          <cell r="X14" t="str">
            <v>СабитоваВинера Винеровна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"/>
  <sheetViews>
    <sheetView zoomScale="83" zoomScaleNormal="83" workbookViewId="0" topLeftCell="A1">
      <selection activeCell="B2" sqref="B2:H2"/>
    </sheetView>
  </sheetViews>
  <sheetFormatPr defaultColWidth="9.00390625" defaultRowHeight="12.75"/>
  <cols>
    <col min="1" max="1" width="4.625" style="0" customWidth="1"/>
    <col min="2" max="2" width="27.25390625" style="27" customWidth="1"/>
    <col min="3" max="3" width="18.00390625" style="0" customWidth="1"/>
    <col min="4" max="4" width="3.625" style="0" customWidth="1"/>
    <col min="5" max="5" width="24.375" style="0" customWidth="1"/>
    <col min="6" max="6" width="6.875" style="0" customWidth="1"/>
    <col min="7" max="7" width="9.75390625" style="0" bestFit="1" customWidth="1"/>
    <col min="8" max="8" width="11.75390625" style="0" customWidth="1"/>
    <col min="9" max="9" width="11.00390625" style="0" bestFit="1" customWidth="1"/>
    <col min="10" max="10" width="12.00390625" style="0" bestFit="1" customWidth="1"/>
    <col min="11" max="11" width="14.625" style="0" customWidth="1"/>
    <col min="12" max="12" width="10.625" style="0" bestFit="1" customWidth="1"/>
    <col min="13" max="13" width="11.00390625" style="0" customWidth="1"/>
    <col min="14" max="14" width="16.625" style="0" bestFit="1" customWidth="1"/>
    <col min="15" max="15" width="19.375" style="36" customWidth="1"/>
    <col min="16" max="16" width="8.875" style="0" bestFit="1" customWidth="1"/>
  </cols>
  <sheetData>
    <row r="1" spans="1:15" ht="12.75">
      <c r="A1" s="15"/>
      <c r="B1" s="2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32"/>
    </row>
    <row r="2" spans="1:15" ht="15.75">
      <c r="A2" s="29" t="s">
        <v>389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6"/>
      <c r="O2" s="33"/>
    </row>
    <row r="3" spans="1:15" ht="12.75">
      <c r="A3" s="17"/>
      <c r="B3" s="2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2"/>
    </row>
    <row r="4" spans="1:15" ht="15.75">
      <c r="A4" s="214" t="s">
        <v>16</v>
      </c>
      <c r="B4" s="215" t="s">
        <v>390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4"/>
    </row>
    <row r="5" spans="1:15" ht="15.75">
      <c r="A5" s="214" t="s">
        <v>17</v>
      </c>
      <c r="B5" s="216" t="s">
        <v>29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32"/>
    </row>
    <row r="6" spans="1:15" ht="15.75">
      <c r="A6" s="214" t="s">
        <v>18</v>
      </c>
      <c r="B6" s="216" t="s">
        <v>391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2"/>
    </row>
    <row r="7" spans="1:15" ht="15.75">
      <c r="A7" s="214" t="s">
        <v>19</v>
      </c>
      <c r="B7" s="217">
        <v>5.6</v>
      </c>
      <c r="C7" s="6"/>
      <c r="D7" s="6"/>
      <c r="E7" s="6"/>
      <c r="F7" s="9" t="s">
        <v>10</v>
      </c>
      <c r="G7" s="11"/>
      <c r="H7" s="9" t="s">
        <v>24</v>
      </c>
      <c r="I7" s="10">
        <v>40</v>
      </c>
      <c r="J7" s="11"/>
      <c r="K7" s="11"/>
      <c r="L7" s="11"/>
      <c r="M7" s="11"/>
      <c r="N7" s="6"/>
      <c r="O7" s="32"/>
    </row>
    <row r="8" spans="1:15" ht="15.75">
      <c r="A8" s="214" t="s">
        <v>20</v>
      </c>
      <c r="B8" s="218">
        <v>45208</v>
      </c>
      <c r="C8" s="6"/>
      <c r="D8" s="6"/>
      <c r="E8" s="6"/>
      <c r="F8" s="9" t="s">
        <v>11</v>
      </c>
      <c r="G8" s="11"/>
      <c r="H8" s="9"/>
      <c r="I8" s="10"/>
      <c r="J8" s="11"/>
      <c r="K8" s="11"/>
      <c r="L8" s="11"/>
      <c r="M8" s="11"/>
      <c r="N8" s="6"/>
      <c r="O8" s="32"/>
    </row>
    <row r="9" spans="1:15" ht="12.75">
      <c r="A9" s="6"/>
      <c r="B9" s="24"/>
      <c r="C9" s="6"/>
      <c r="D9" s="6"/>
      <c r="E9" s="6"/>
      <c r="F9" s="6"/>
      <c r="G9" s="19">
        <v>20</v>
      </c>
      <c r="H9" s="12">
        <v>40</v>
      </c>
      <c r="I9" s="20"/>
      <c r="J9" s="6"/>
      <c r="K9" s="6"/>
      <c r="L9" s="6"/>
      <c r="M9" s="6"/>
      <c r="N9" s="6"/>
      <c r="O9" s="32"/>
    </row>
    <row r="10" spans="1:15" ht="12.75">
      <c r="A10" s="6"/>
      <c r="B10" s="24"/>
      <c r="C10" s="6"/>
      <c r="D10" s="6"/>
      <c r="E10" s="6"/>
      <c r="F10" s="6"/>
      <c r="G10" s="13">
        <f>MAX(G14:G35)</f>
        <v>22</v>
      </c>
      <c r="H10" s="13">
        <f>MAX(H14:H35)</f>
        <v>17</v>
      </c>
      <c r="I10" s="13">
        <f>MIN(I14:I35)</f>
        <v>0</v>
      </c>
      <c r="J10" s="6"/>
      <c r="K10" s="6"/>
      <c r="L10" s="6"/>
      <c r="M10" s="6"/>
      <c r="N10" s="6"/>
      <c r="O10" s="32"/>
    </row>
    <row r="11" spans="1:15" ht="12.75">
      <c r="A11" s="5"/>
      <c r="B11" s="25"/>
      <c r="C11" s="2"/>
      <c r="D11" s="5"/>
      <c r="E11" s="3" t="s">
        <v>6</v>
      </c>
      <c r="F11" s="14">
        <f>MAX(M14:M35)</f>
        <v>95.5</v>
      </c>
      <c r="G11" s="7"/>
      <c r="H11" s="7"/>
      <c r="I11" s="7"/>
      <c r="J11" s="7"/>
      <c r="K11" s="7"/>
      <c r="L11" s="7"/>
      <c r="M11" s="7"/>
      <c r="N11" s="8"/>
      <c r="O11" s="35"/>
    </row>
    <row r="12" spans="1:15" ht="12.75" customHeight="1">
      <c r="A12" s="4"/>
      <c r="B12" s="2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31" t="s">
        <v>0</v>
      </c>
    </row>
    <row r="13" spans="1:21" ht="150">
      <c r="A13" s="205" t="s">
        <v>1</v>
      </c>
      <c r="B13" s="206" t="s">
        <v>2</v>
      </c>
      <c r="C13" s="206" t="s">
        <v>304</v>
      </c>
      <c r="D13" s="206" t="s">
        <v>3</v>
      </c>
      <c r="E13" s="199" t="s">
        <v>4</v>
      </c>
      <c r="F13" s="199" t="s">
        <v>8</v>
      </c>
      <c r="G13" s="199" t="s">
        <v>12</v>
      </c>
      <c r="H13" s="199" t="s">
        <v>13</v>
      </c>
      <c r="I13" s="199" t="s">
        <v>28</v>
      </c>
      <c r="J13" s="200" t="s">
        <v>14</v>
      </c>
      <c r="K13" s="200" t="s">
        <v>15</v>
      </c>
      <c r="L13" s="200" t="s">
        <v>25</v>
      </c>
      <c r="M13" s="199" t="s">
        <v>9</v>
      </c>
      <c r="N13" s="199" t="s">
        <v>7</v>
      </c>
      <c r="O13" s="199" t="s">
        <v>5</v>
      </c>
      <c r="P13" s="104"/>
      <c r="Q13" s="113"/>
      <c r="R13" s="1"/>
      <c r="S13" s="1"/>
      <c r="T13" s="1"/>
      <c r="U13" s="1"/>
    </row>
    <row r="14" spans="1:17" s="37" customFormat="1" ht="47.25">
      <c r="A14" s="28">
        <v>1</v>
      </c>
      <c r="B14" s="122" t="str">
        <f>'[5]5-6 класс, мальчики'!B15</f>
        <v>Стерлитамакский район</v>
      </c>
      <c r="C14" s="123" t="s">
        <v>348</v>
      </c>
      <c r="D14" s="105" t="str">
        <f>'[5]5-6 класс, мальчики'!F15</f>
        <v>м</v>
      </c>
      <c r="E14" s="82" t="str">
        <f>'[5]5-6 класс, мальчики'!K15</f>
        <v>МОБУ СОШ с.Новая Отрадовка</v>
      </c>
      <c r="F14" s="82">
        <v>6</v>
      </c>
      <c r="G14" s="124" t="str">
        <f>'[5]5-6 класс, мальчики'!P15</f>
        <v>23</v>
      </c>
      <c r="H14" s="124">
        <f>'[5]5-6 класс, мальчики'!Q15</f>
        <v>8.8</v>
      </c>
      <c r="I14" s="124">
        <f>'[5]5-6 класс, мальчики'!R15</f>
        <v>2.3</v>
      </c>
      <c r="J14" s="117">
        <f>'[5]5-6 класс, мальчики'!S15</f>
        <v>17.7</v>
      </c>
      <c r="K14" s="117">
        <f>'[5]5-6 класс, мальчики'!T15</f>
        <v>4.4</v>
      </c>
      <c r="L14" s="117">
        <f>'[5]5-6 класс, мальчики'!U15</f>
        <v>1.55</v>
      </c>
      <c r="M14" s="117">
        <f>SUM(J14:L14)</f>
        <v>23.650000000000002</v>
      </c>
      <c r="N14" s="124" t="str">
        <f>'[5]5-6 класс, мальчики'!V15</f>
        <v>победитель</v>
      </c>
      <c r="O14" s="208" t="str">
        <f>'[5]5-6 класс, мальчики'!Z15</f>
        <v>Васильева Ангелина Николаевна</v>
      </c>
      <c r="P14" s="115"/>
      <c r="Q14" s="114"/>
    </row>
    <row r="15" spans="1:17" s="30" customFormat="1" ht="47.25">
      <c r="A15" s="28">
        <v>2</v>
      </c>
      <c r="B15" s="122" t="s">
        <v>29</v>
      </c>
      <c r="C15" s="123" t="s">
        <v>349</v>
      </c>
      <c r="D15" s="105" t="s">
        <v>34</v>
      </c>
      <c r="E15" s="82" t="s">
        <v>35</v>
      </c>
      <c r="F15" s="82">
        <v>5</v>
      </c>
      <c r="G15" s="125">
        <v>18</v>
      </c>
      <c r="H15" s="125">
        <v>15</v>
      </c>
      <c r="I15" s="125">
        <v>5.26</v>
      </c>
      <c r="J15" s="117">
        <v>18</v>
      </c>
      <c r="K15" s="117">
        <v>37.5</v>
      </c>
      <c r="L15" s="117">
        <v>40</v>
      </c>
      <c r="M15" s="117">
        <v>95.5</v>
      </c>
      <c r="N15" s="125" t="s">
        <v>36</v>
      </c>
      <c r="O15" s="208" t="s">
        <v>37</v>
      </c>
      <c r="P15" s="115"/>
      <c r="Q15" s="115"/>
    </row>
    <row r="16" spans="1:17" s="30" customFormat="1" ht="31.5">
      <c r="A16" s="28">
        <v>3</v>
      </c>
      <c r="B16" s="119" t="str">
        <f>$B$21</f>
        <v>Стерлитамакский район</v>
      </c>
      <c r="C16" s="207" t="s">
        <v>255</v>
      </c>
      <c r="D16" s="119" t="s">
        <v>34</v>
      </c>
      <c r="E16" s="120" t="str">
        <f>'[11]5-6 класс мальчики'!J12</f>
        <v>МОБУ СОШ с.Бельское</v>
      </c>
      <c r="F16" s="120">
        <f>'[11]5-6 класс мальчики'!M12</f>
        <v>6</v>
      </c>
      <c r="G16" s="120">
        <v>14</v>
      </c>
      <c r="H16" s="120">
        <v>6</v>
      </c>
      <c r="I16" s="120">
        <v>1.6</v>
      </c>
      <c r="J16" s="117">
        <v>21.666666666666668</v>
      </c>
      <c r="K16" s="117">
        <v>3</v>
      </c>
      <c r="L16" s="117">
        <v>2</v>
      </c>
      <c r="M16" s="117">
        <v>58</v>
      </c>
      <c r="N16" s="120" t="str">
        <f>'[11]5-6 класс мальчики'!O12</f>
        <v>победитель</v>
      </c>
      <c r="O16" s="209" t="str">
        <f>'[11]5-6 класс мальчики'!P12</f>
        <v>Воробьев Алексей Владимирович</v>
      </c>
      <c r="P16" s="116"/>
      <c r="Q16" s="115"/>
    </row>
    <row r="17" spans="1:17" s="30" customFormat="1" ht="31.5">
      <c r="A17" s="28">
        <v>4</v>
      </c>
      <c r="B17" s="119" t="str">
        <f>'[10]5-6 класс, мальчики'!B17</f>
        <v>Стерлитамакский район</v>
      </c>
      <c r="C17" s="207" t="s">
        <v>350</v>
      </c>
      <c r="D17" s="119" t="str">
        <f>'[10]5-6 класс, мальчики'!F17</f>
        <v>м</v>
      </c>
      <c r="E17" s="120" t="str">
        <f>'[10]5-6 класс, мальчики'!K17</f>
        <v>МОБУ СОШ с.Новое Барятино</v>
      </c>
      <c r="F17" s="120">
        <f>'[10]5-6 класс, мальчики'!L17</f>
        <v>6</v>
      </c>
      <c r="G17" s="120">
        <f>'[10]5-6 класс, мальчики'!N17</f>
        <v>14</v>
      </c>
      <c r="H17" s="120">
        <f>'[10]5-6 класс, мальчики'!O17</f>
        <v>6</v>
      </c>
      <c r="I17" s="120">
        <f>'[10]5-6 класс, мальчики'!P17</f>
        <v>3</v>
      </c>
      <c r="J17" s="117">
        <f>'[10]5-6 класс, мальчики'!Q17</f>
        <v>14</v>
      </c>
      <c r="K17" s="117">
        <f>'[10]5-6 класс, мальчики'!R17</f>
        <v>6</v>
      </c>
      <c r="L17" s="117">
        <f>'[10]5-6 класс, мальчики'!S17</f>
        <v>1.6666666666666667</v>
      </c>
      <c r="M17" s="117">
        <f>'[10]5-6 класс, мальчики'!U17</f>
        <v>21.666666666666668</v>
      </c>
      <c r="N17" s="120" t="str">
        <f>'[10]5-6 класс, мальчики'!T17</f>
        <v>победитель</v>
      </c>
      <c r="O17" s="209" t="str">
        <f>'[10]5-6 класс, мальчики'!X17</f>
        <v>Иванова Евгения Александровна</v>
      </c>
      <c r="P17" s="116"/>
      <c r="Q17" s="115"/>
    </row>
    <row r="18" spans="1:17" s="30" customFormat="1" ht="47.25">
      <c r="A18" s="38">
        <v>5</v>
      </c>
      <c r="B18" s="128" t="s">
        <v>29</v>
      </c>
      <c r="C18" s="123" t="s">
        <v>351</v>
      </c>
      <c r="D18" s="129" t="s">
        <v>34</v>
      </c>
      <c r="E18" s="121" t="s">
        <v>44</v>
      </c>
      <c r="F18" s="131">
        <v>6</v>
      </c>
      <c r="G18" s="132">
        <v>10</v>
      </c>
      <c r="H18" s="132">
        <v>8.5</v>
      </c>
      <c r="I18" s="132">
        <v>1.45</v>
      </c>
      <c r="J18" s="133">
        <v>10</v>
      </c>
      <c r="K18" s="133">
        <v>20</v>
      </c>
      <c r="L18" s="133">
        <v>35</v>
      </c>
      <c r="M18" s="133">
        <f>SUM(J18:L18)</f>
        <v>65</v>
      </c>
      <c r="N18" s="132" t="s">
        <v>36</v>
      </c>
      <c r="O18" s="210" t="s">
        <v>45</v>
      </c>
      <c r="P18" s="116"/>
      <c r="Q18" s="115"/>
    </row>
    <row r="19" spans="1:17" s="30" customFormat="1" ht="47.25">
      <c r="A19" s="28">
        <v>6</v>
      </c>
      <c r="B19" s="119" t="str">
        <f>'[7]5-6 класс, мальчики'!B14</f>
        <v>Стерлитамакский район</v>
      </c>
      <c r="C19" s="207" t="s">
        <v>352</v>
      </c>
      <c r="D19" s="119" t="str">
        <f>'[7]5-6 класс, мальчики'!F14</f>
        <v>м</v>
      </c>
      <c r="E19" s="120" t="str">
        <f>'[7]5-6 класс, мальчики'!K14</f>
        <v>МОБУ СОШ с. Талачево</v>
      </c>
      <c r="F19" s="120">
        <f>'[7]5-6 класс, мальчики'!L14</f>
        <v>5</v>
      </c>
      <c r="G19" s="120">
        <f>'[7]5-6 класс, мальчики'!N14</f>
        <v>15</v>
      </c>
      <c r="H19" s="120">
        <f>'[7]5-6 класс, мальчики'!O14</f>
        <v>17</v>
      </c>
      <c r="I19" s="120">
        <f>'[7]5-6 класс, мальчики'!P14</f>
        <v>4.42</v>
      </c>
      <c r="J19" s="117">
        <f>'[7]5-6 класс, мальчики'!Q14</f>
        <v>17.307692307692307</v>
      </c>
      <c r="K19" s="117">
        <f>'[7]5-6 класс, мальчики'!R14</f>
        <v>29.75</v>
      </c>
      <c r="L19" s="117">
        <f>'[7]5-6 класс, мальчики'!S14</f>
        <v>35</v>
      </c>
      <c r="M19" s="117">
        <f>SUM(J19:L19)</f>
        <v>82.0576923076923</v>
      </c>
      <c r="N19" s="120" t="str">
        <f>'[7]5-6 класс, мальчики'!T14</f>
        <v>победитель</v>
      </c>
      <c r="O19" s="209" t="str">
        <f>'[7]5-6 класс, мальчики'!X14</f>
        <v>Мухаметшин Минзифа Зиннатовна</v>
      </c>
      <c r="P19" s="116"/>
      <c r="Q19" s="115"/>
    </row>
    <row r="20" spans="1:17" s="30" customFormat="1" ht="47.25">
      <c r="A20" s="28">
        <v>7</v>
      </c>
      <c r="B20" s="126" t="s">
        <v>29</v>
      </c>
      <c r="C20" s="207" t="s">
        <v>353</v>
      </c>
      <c r="D20" s="126" t="s">
        <v>34</v>
      </c>
      <c r="E20" s="126" t="s">
        <v>55</v>
      </c>
      <c r="F20" s="120">
        <v>6</v>
      </c>
      <c r="G20" s="131">
        <v>13</v>
      </c>
      <c r="H20" s="131">
        <v>4</v>
      </c>
      <c r="I20" s="130">
        <v>1.56</v>
      </c>
      <c r="J20" s="142">
        <v>15</v>
      </c>
      <c r="K20" s="142">
        <v>7</v>
      </c>
      <c r="L20" s="142">
        <v>35</v>
      </c>
      <c r="M20" s="131">
        <v>57</v>
      </c>
      <c r="N20" s="120" t="s">
        <v>36</v>
      </c>
      <c r="O20" s="211" t="s">
        <v>95</v>
      </c>
      <c r="P20" s="116"/>
      <c r="Q20" s="115"/>
    </row>
    <row r="21" spans="1:17" s="30" customFormat="1" ht="31.5">
      <c r="A21" s="28">
        <v>8</v>
      </c>
      <c r="B21" s="119" t="str">
        <f>'[9]5-6 класс, мальчики'!B15</f>
        <v>Стерлитамакский район</v>
      </c>
      <c r="C21" s="207" t="s">
        <v>354</v>
      </c>
      <c r="D21" s="119" t="str">
        <f>'[9]5-6 класс, мальчики'!F15</f>
        <v>м</v>
      </c>
      <c r="E21" s="120" t="str">
        <f>'[9]5-6 класс, мальчики'!K15</f>
        <v>МОБУ СОШс. Верхние Услы.</v>
      </c>
      <c r="F21" s="120">
        <f>'[9]5-6 класс, мальчики'!L15</f>
        <v>6</v>
      </c>
      <c r="G21" s="120">
        <f>'[9]5-6 класс, мальчики'!N15</f>
        <v>17</v>
      </c>
      <c r="H21" s="120">
        <f>'[9]5-6 класс, мальчики'!O15</f>
        <v>7</v>
      </c>
      <c r="I21" s="120">
        <f>'[9]5-6 класс, мальчики'!P15</f>
        <v>4.3</v>
      </c>
      <c r="J21" s="117">
        <f>'[9]5-6 класс, мальчики'!Q15</f>
        <v>19.615384615384617</v>
      </c>
      <c r="K21" s="117">
        <f>'[9]5-6 класс, мальчики'!R15</f>
        <v>12.25</v>
      </c>
      <c r="L21" s="117">
        <f>'[9]5-6 класс, мальчики'!S15</f>
        <v>35</v>
      </c>
      <c r="M21" s="117">
        <f>SUM(J21:L21)</f>
        <v>66.86538461538461</v>
      </c>
      <c r="N21" s="120" t="str">
        <f>'[9]5-6 класс, мальчики'!T15</f>
        <v>победитель</v>
      </c>
      <c r="O21" s="209" t="str">
        <f>'[9]5-6 класс, мальчики'!X15</f>
        <v>СабитоваВинера Винеровна</v>
      </c>
      <c r="P21" s="116"/>
      <c r="Q21" s="115"/>
    </row>
    <row r="22" spans="1:17" s="30" customFormat="1" ht="31.5">
      <c r="A22" s="28">
        <v>9</v>
      </c>
      <c r="B22" s="119" t="str">
        <f>'[15]5-6 класс, мальчики'!B15</f>
        <v>Стерлитамакский район</v>
      </c>
      <c r="C22" s="207" t="s">
        <v>355</v>
      </c>
      <c r="D22" s="119" t="str">
        <f>'[15]5-6 класс, мальчики'!F15</f>
        <v>м</v>
      </c>
      <c r="E22" s="120" t="str">
        <f>'[15]5-6 класс, мальчики'!K15</f>
        <v>МОБУ СОШ с.Рощинский</v>
      </c>
      <c r="F22" s="120">
        <f>'[15]5-6 класс, мальчики'!L15</f>
        <v>6</v>
      </c>
      <c r="G22" s="120">
        <f>'[15]5-6 класс, мальчики'!N15</f>
        <v>14</v>
      </c>
      <c r="H22" s="120">
        <f>'[15]5-6 класс, мальчики'!O15</f>
        <v>8</v>
      </c>
      <c r="I22" s="120">
        <f>'[15]5-6 класс, мальчики'!P15</f>
        <v>2.18</v>
      </c>
      <c r="J22" s="117">
        <f>'[15]5-6 класс, мальчики'!Q15</f>
        <v>16.153846153846153</v>
      </c>
      <c r="K22" s="117">
        <f>'[15]5-6 класс, мальчики'!R15</f>
        <v>14</v>
      </c>
      <c r="L22" s="117">
        <f>'[15]5-6 класс, мальчики'!S15</f>
        <v>34.51834862385321</v>
      </c>
      <c r="M22" s="117">
        <f>SUM(J22:L22)</f>
        <v>64.67219477769936</v>
      </c>
      <c r="N22" s="120" t="str">
        <f>'[15]5-6 класс, мальчики'!T15</f>
        <v>победитель</v>
      </c>
      <c r="O22" s="209" t="str">
        <f>'[15]5-6 класс, мальчики'!X15</f>
        <v>Семенов Юрий Петрович</v>
      </c>
      <c r="P22" s="115"/>
      <c r="Q22" s="115"/>
    </row>
    <row r="23" spans="1:17" s="30" customFormat="1" ht="15.75">
      <c r="A23" s="28">
        <v>10</v>
      </c>
      <c r="B23" s="119" t="str">
        <f>'[16]5-6 класс, мальчики'!B15</f>
        <v>Стерлитамакский район</v>
      </c>
      <c r="C23" s="207" t="s">
        <v>244</v>
      </c>
      <c r="D23" s="119" t="str">
        <f>'[16]5-6 класс, мальчики'!F15</f>
        <v>м</v>
      </c>
      <c r="E23" s="120" t="str">
        <f>'[16]5-6 класс, мальчики'!K15</f>
        <v>МОБУ СОШ с.Наумовка</v>
      </c>
      <c r="F23" s="120">
        <f>'[16]5-6 класс, мальчики'!N15</f>
        <v>6</v>
      </c>
      <c r="G23" s="120">
        <f>'[16]5-6 класс, мальчики'!P15</f>
        <v>5</v>
      </c>
      <c r="H23" s="120">
        <f>'[16]5-6 класс, мальчики'!Q15</f>
        <v>8.3</v>
      </c>
      <c r="I23" s="120">
        <f>'[16]5-6 класс, мальчики'!R15</f>
        <v>2.11</v>
      </c>
      <c r="J23" s="117">
        <f>'[16]5-6 класс, мальчики'!S15</f>
        <v>5</v>
      </c>
      <c r="K23" s="117">
        <f>'[16]5-6 класс, мальчики'!T15</f>
        <v>33.2</v>
      </c>
      <c r="L23" s="117">
        <f>'[16]5-6 класс, мальчики'!U15</f>
        <v>40</v>
      </c>
      <c r="M23" s="117">
        <f>SUM(J23:L23)</f>
        <v>78.2</v>
      </c>
      <c r="N23" s="120" t="str">
        <f>'[16]5-6 класс, мальчики'!V15</f>
        <v>победитель</v>
      </c>
      <c r="O23" s="209" t="str">
        <f>'[16]5-6 класс, мальчики'!Z15</f>
        <v>Сергеев В.П.</v>
      </c>
      <c r="P23" s="116"/>
      <c r="Q23" s="115"/>
    </row>
    <row r="24" spans="1:21" s="30" customFormat="1" ht="15.75">
      <c r="A24" s="28">
        <v>11</v>
      </c>
      <c r="B24" s="119" t="str">
        <f>'[19]5-6 класс, мальчики'!B14</f>
        <v>Стерлитамакский район</v>
      </c>
      <c r="C24" s="207" t="s">
        <v>356</v>
      </c>
      <c r="D24" s="119" t="str">
        <f>'[19]5-6 класс, мальчики'!F14</f>
        <v>м</v>
      </c>
      <c r="E24" s="119" t="str">
        <f>'[19]5-6 класс, мальчики'!K14</f>
        <v>МОБУ СОШ с.Наумовка</v>
      </c>
      <c r="F24" s="135">
        <v>5</v>
      </c>
      <c r="G24" s="120">
        <f>'[19]5-6 класс, мальчики'!N14</f>
        <v>14</v>
      </c>
      <c r="H24" s="120">
        <f>'[19]5-6 класс, мальчики'!O14</f>
        <v>6.5</v>
      </c>
      <c r="I24" s="120">
        <f>'[19]5-6 класс, мальчики'!P14</f>
        <v>2.25</v>
      </c>
      <c r="J24" s="117">
        <f>'[19]5-6 класс, мальчики'!Q14</f>
        <v>16.153846153846153</v>
      </c>
      <c r="K24" s="117">
        <f>'[19]5-6 класс, мальчики'!R14</f>
        <v>11.375</v>
      </c>
      <c r="L24" s="117">
        <f>'[19]5-6 класс, мальчики'!S14</f>
        <v>32.82222222222222</v>
      </c>
      <c r="M24" s="117">
        <v>60.351068376068376</v>
      </c>
      <c r="N24" s="120" t="str">
        <f>'[19]5-6 класс, мальчики'!T14</f>
        <v>победитель</v>
      </c>
      <c r="O24" s="209" t="s">
        <v>80</v>
      </c>
      <c r="P24" s="116"/>
      <c r="Q24" s="116"/>
      <c r="R24"/>
      <c r="S24"/>
      <c r="T24"/>
      <c r="U24"/>
    </row>
    <row r="25" spans="1:17" s="30" customFormat="1" ht="15.75">
      <c r="A25" s="28">
        <v>12</v>
      </c>
      <c r="B25" s="119" t="str">
        <f>'[8]5-6 класс, мальчики'!B14</f>
        <v>Стерлитамакский район</v>
      </c>
      <c r="C25" s="207" t="s">
        <v>357</v>
      </c>
      <c r="D25" s="119" t="str">
        <f>'[8]5-6 класс, мальчики'!F14</f>
        <v>м</v>
      </c>
      <c r="E25" s="120" t="str">
        <f>'[8]5-6 класс, мальчики'!K14</f>
        <v>МОБУ СОШ д. Максимовка</v>
      </c>
      <c r="F25" s="120">
        <f>'[8]5-6 класс, мальчики'!L14</f>
        <v>6</v>
      </c>
      <c r="G25" s="120">
        <f>'[8]5-6 класс, мальчики'!N14</f>
        <v>13</v>
      </c>
      <c r="H25" s="120">
        <f>'[8]5-6 класс, мальчики'!O14</f>
        <v>4</v>
      </c>
      <c r="I25" s="120">
        <f>'[8]5-6 класс, мальчики'!P14</f>
        <v>1.56</v>
      </c>
      <c r="J25" s="117">
        <f>'[8]5-6 класс, мальчики'!Q14</f>
        <v>15</v>
      </c>
      <c r="K25" s="117">
        <f>'[8]5-6 класс, мальчики'!R14</f>
        <v>7</v>
      </c>
      <c r="L25" s="117">
        <f>'[8]5-6 класс, мальчики'!S14</f>
        <v>35</v>
      </c>
      <c r="M25" s="117">
        <f>SUM(J25:L25)</f>
        <v>57</v>
      </c>
      <c r="N25" s="120" t="str">
        <f>'[8]5-6 класс, мальчики'!$T$14</f>
        <v>победитель</v>
      </c>
      <c r="O25" s="209" t="str">
        <f>'[8]5-6 класс, мальчики'!$X$14</f>
        <v>Степашин В. А.</v>
      </c>
      <c r="P25" s="115"/>
      <c r="Q25" s="115"/>
    </row>
    <row r="26" spans="1:17" s="30" customFormat="1" ht="15.75">
      <c r="A26" s="28">
        <v>13</v>
      </c>
      <c r="B26" s="136" t="str">
        <f>'[2]5-6 класс, мальчики'!B15</f>
        <v>Стерлитамакский район</v>
      </c>
      <c r="C26" s="123" t="s">
        <v>358</v>
      </c>
      <c r="D26" s="137" t="str">
        <f>'[2]5-6 класс, мальчики'!F15</f>
        <v>м</v>
      </c>
      <c r="E26" s="138" t="str">
        <f>'[2]5-6 класс, мальчики'!K15</f>
        <v>МОБУ СОШ д. Новофедоровское</v>
      </c>
      <c r="F26" s="138">
        <f>'[2]5-6 класс, мальчики'!N15</f>
        <v>6</v>
      </c>
      <c r="G26" s="124">
        <f>'[2]5-6 класс, мальчики'!P15</f>
        <v>16</v>
      </c>
      <c r="H26" s="124">
        <f>'[2]5-6 класс, мальчики'!Q15</f>
        <v>8</v>
      </c>
      <c r="I26" s="124">
        <f>'[2]5-6 класс, мальчики'!R15</f>
        <v>2.26</v>
      </c>
      <c r="J26" s="117">
        <f>'[2]5-6 класс, мальчики'!T15</f>
        <v>9.142857142857142</v>
      </c>
      <c r="K26" s="117">
        <f>'[2]5-6 класс, мальчики'!U15</f>
        <v>40</v>
      </c>
      <c r="L26" s="117">
        <f>'[2]5-6 класс, мальчики'!V15</f>
        <v>40</v>
      </c>
      <c r="M26" s="117">
        <f>'[2]5-6 класс, мальчики'!W15</f>
        <v>89.14285714285714</v>
      </c>
      <c r="N26" s="124" t="str">
        <f>'[2]5-6 класс, мальчики'!X15</f>
        <v>победитель</v>
      </c>
      <c r="O26" s="212" t="str">
        <f>'[2]5-6 класс, мальчики'!Y15</f>
        <v>Тимофеев С.В.</v>
      </c>
      <c r="P26" s="115"/>
      <c r="Q26" s="115"/>
    </row>
    <row r="27" spans="1:17" s="30" customFormat="1" ht="47.25">
      <c r="A27" s="28">
        <v>14</v>
      </c>
      <c r="B27" s="122" t="str">
        <f>'[4]5-6 класс, мальчики'!B14</f>
        <v>Стерлитамакский район</v>
      </c>
      <c r="C27" s="123" t="s">
        <v>359</v>
      </c>
      <c r="D27" s="105" t="str">
        <f>'[4]5-6 класс, мальчики'!F14</f>
        <v>м</v>
      </c>
      <c r="E27" s="82" t="str">
        <f>'[4]5-6 класс, мальчики'!K14</f>
        <v>МОЬУ СОШ с. Покровка</v>
      </c>
      <c r="F27" s="82">
        <v>6</v>
      </c>
      <c r="G27" s="124" t="s">
        <v>40</v>
      </c>
      <c r="H27" s="124">
        <f>'[4]5-6 класс, мальчики'!N14</f>
        <v>7</v>
      </c>
      <c r="I27" s="124">
        <f>'[4]5-6 класс, мальчики'!O14</f>
        <v>4</v>
      </c>
      <c r="J27" s="117">
        <f>'[4]5-6 класс, мальчики'!Q14</f>
        <v>8.076923076923077</v>
      </c>
      <c r="K27" s="117">
        <f>'[4]5-6 класс, мальчики'!R14</f>
        <v>7</v>
      </c>
      <c r="L27" s="117">
        <f>'[4]5-6 класс, мальчики'!S14</f>
        <v>35</v>
      </c>
      <c r="M27" s="117">
        <f>'[4]5-6 класс, мальчики'!$U$14</f>
        <v>50.07692307692308</v>
      </c>
      <c r="N27" s="139" t="str">
        <f>'[4]5-6 класс, мальчики'!$T$14</f>
        <v>победитель</v>
      </c>
      <c r="O27" s="213" t="s">
        <v>46</v>
      </c>
      <c r="P27" s="115"/>
      <c r="Q27" s="115"/>
    </row>
    <row r="28" spans="1:17" s="30" customFormat="1" ht="15.75">
      <c r="A28" s="28">
        <v>15</v>
      </c>
      <c r="B28" s="119" t="str">
        <f>B26</f>
        <v>Стерлитамакский район</v>
      </c>
      <c r="C28" s="207" t="s">
        <v>319</v>
      </c>
      <c r="D28" s="119" t="str">
        <f>'[22]5 класс'!E13</f>
        <v>м</v>
      </c>
      <c r="E28" s="119" t="str">
        <f>'[22]5 класс'!J13</f>
        <v>МОБУ СОШ д.Золотоношка им.Я.Т.Ткаченко</v>
      </c>
      <c r="F28" s="120">
        <f>'[22]5 класс'!M13</f>
        <v>5</v>
      </c>
      <c r="G28" s="120">
        <v>7</v>
      </c>
      <c r="H28" s="120">
        <v>4</v>
      </c>
      <c r="I28" s="120">
        <v>0</v>
      </c>
      <c r="J28" s="117">
        <v>4</v>
      </c>
      <c r="K28" s="117">
        <v>3</v>
      </c>
      <c r="L28" s="117">
        <v>2</v>
      </c>
      <c r="M28" s="117">
        <f>'[22]5 класс'!N13</f>
        <v>9</v>
      </c>
      <c r="N28" s="120" t="str">
        <f>N26</f>
        <v>победитель</v>
      </c>
      <c r="O28" s="209" t="str">
        <f>'[22]5 класс'!P13</f>
        <v>Торгашов Д.А</v>
      </c>
      <c r="P28" s="116"/>
      <c r="Q28" s="115"/>
    </row>
    <row r="29" spans="1:21" s="30" customFormat="1" ht="15.75">
      <c r="A29" s="28">
        <v>16</v>
      </c>
      <c r="B29" s="122" t="str">
        <f>'[6]5-6 класс, мальчики'!B14</f>
        <v>Стерлитамакский район</v>
      </c>
      <c r="C29" s="123" t="s">
        <v>360</v>
      </c>
      <c r="D29" s="105" t="str">
        <f>'[6]5-6 класс, мальчики'!F14</f>
        <v>м</v>
      </c>
      <c r="E29" s="82" t="str">
        <f>'[6]5-6 класс, мальчики'!K14</f>
        <v>МОБУ СОШ с.Аючево им. Рима Янгузина</v>
      </c>
      <c r="F29" s="82">
        <v>6</v>
      </c>
      <c r="G29" s="125">
        <f>'[6]5-6 класс, мальчики'!N14</f>
        <v>15</v>
      </c>
      <c r="H29" s="125">
        <f>'[6]5-6 класс, мальчики'!O14</f>
        <v>4</v>
      </c>
      <c r="I29" s="125">
        <f>'[6]5-6 класс, мальчики'!P14</f>
        <v>2.42</v>
      </c>
      <c r="J29" s="117">
        <f>'[6]5-6 класс, мальчики'!Q14</f>
        <v>17.307692307692307</v>
      </c>
      <c r="K29" s="117">
        <f>'[6]5-6 класс, мальчики'!R14</f>
        <v>7</v>
      </c>
      <c r="L29" s="117">
        <f>'[6]5-6 класс, мальчики'!S14</f>
        <v>35</v>
      </c>
      <c r="M29" s="117">
        <f>SUM(J29:L29)</f>
        <v>59.30769230769231</v>
      </c>
      <c r="N29" s="125" t="str">
        <f>'[6]5-6 класс, мальчики'!$T$14</f>
        <v>победитель</v>
      </c>
      <c r="O29" s="208" t="str">
        <f>'[6]5-6 класс, мальчики'!$X$14</f>
        <v>Урманцев А.М.</v>
      </c>
      <c r="P29" s="116"/>
      <c r="Q29" s="116"/>
      <c r="R29"/>
      <c r="S29"/>
      <c r="T29"/>
      <c r="U29"/>
    </row>
    <row r="30" spans="1:17" s="30" customFormat="1" ht="47.25">
      <c r="A30" s="28">
        <v>17</v>
      </c>
      <c r="B30" s="119" t="str">
        <f>'[17]5-6 класс, мальчики'!B15</f>
        <v>Стерлитамакский район</v>
      </c>
      <c r="C30" s="207" t="s">
        <v>364</v>
      </c>
      <c r="D30" s="119" t="str">
        <f>'[17]5-6 класс, мальчики'!F15</f>
        <v>м</v>
      </c>
      <c r="E30" s="119" t="str">
        <f>'[17]5-6 класс, мальчики'!K15</f>
        <v>МОБУ СОШ с.Талалаевка</v>
      </c>
      <c r="F30" s="135">
        <v>6</v>
      </c>
      <c r="G30" s="120">
        <v>13</v>
      </c>
      <c r="H30" s="120">
        <v>7</v>
      </c>
      <c r="I30" s="120">
        <v>20</v>
      </c>
      <c r="J30" s="117">
        <v>15</v>
      </c>
      <c r="K30" s="117">
        <v>12.25</v>
      </c>
      <c r="L30" s="117">
        <v>35</v>
      </c>
      <c r="M30" s="117">
        <v>62.25</v>
      </c>
      <c r="N30" s="120" t="s">
        <v>36</v>
      </c>
      <c r="O30" s="209" t="str">
        <f>'[17]5-6 класс, мальчики'!X15</f>
        <v>Хлебникова Жаннета Сергеевна</v>
      </c>
      <c r="P30" s="116"/>
      <c r="Q30" s="115"/>
    </row>
    <row r="31" spans="1:21" s="30" customFormat="1" ht="31.5">
      <c r="A31" s="28">
        <v>18</v>
      </c>
      <c r="B31" s="119" t="str">
        <f>'[24]5-6 класс, мальчики'!B14</f>
        <v>Стерлитамакский район</v>
      </c>
      <c r="C31" s="207" t="s">
        <v>365</v>
      </c>
      <c r="D31" s="119" t="str">
        <f>'[24]5-6 класс, мальчики'!F14</f>
        <v>м</v>
      </c>
      <c r="E31" s="119" t="str">
        <f>'[24]5-6 класс, мальчики'!K14</f>
        <v>МОБУ СОШ с.Большой Куганак</v>
      </c>
      <c r="F31" s="120">
        <v>5</v>
      </c>
      <c r="G31" s="120">
        <v>22</v>
      </c>
      <c r="H31" s="120">
        <v>12</v>
      </c>
      <c r="I31" s="120">
        <v>35</v>
      </c>
      <c r="J31" s="117">
        <v>25.384615384615383</v>
      </c>
      <c r="K31" s="117">
        <v>21</v>
      </c>
      <c r="L31" s="117">
        <v>35</v>
      </c>
      <c r="M31" s="117">
        <v>81.4</v>
      </c>
      <c r="N31" s="135" t="s">
        <v>36</v>
      </c>
      <c r="O31" s="209" t="str">
        <f>'[24]5-6 класс, мальчики'!$X$14</f>
        <v>Хлескин Евгений Александрович</v>
      </c>
      <c r="P31" s="116"/>
      <c r="Q31" s="116"/>
      <c r="R31"/>
      <c r="S31"/>
      <c r="T31"/>
      <c r="U31"/>
    </row>
    <row r="32" spans="1:21" s="30" customFormat="1" ht="31.5">
      <c r="A32" s="38">
        <v>19</v>
      </c>
      <c r="B32" s="126" t="s">
        <v>29</v>
      </c>
      <c r="C32" s="207" t="s">
        <v>387</v>
      </c>
      <c r="D32" s="126" t="s">
        <v>34</v>
      </c>
      <c r="E32" s="126" t="s">
        <v>98</v>
      </c>
      <c r="F32" s="135">
        <v>6</v>
      </c>
      <c r="G32" s="120">
        <v>9</v>
      </c>
      <c r="H32" s="120">
        <v>5</v>
      </c>
      <c r="I32" s="120">
        <v>5</v>
      </c>
      <c r="J32" s="117">
        <v>9</v>
      </c>
      <c r="K32" s="117">
        <v>2.5</v>
      </c>
      <c r="L32" s="117">
        <v>10</v>
      </c>
      <c r="M32" s="140">
        <f>SUM(I32:K32)</f>
        <v>16.5</v>
      </c>
      <c r="N32" s="131" t="s">
        <v>100</v>
      </c>
      <c r="O32" s="211" t="s">
        <v>97</v>
      </c>
      <c r="P32" s="116"/>
      <c r="Q32" s="116"/>
      <c r="R32"/>
      <c r="S32"/>
      <c r="T32"/>
      <c r="U32"/>
    </row>
    <row r="33" spans="1:21" s="30" customFormat="1" ht="15.75">
      <c r="A33" s="28">
        <v>20</v>
      </c>
      <c r="B33" s="119" t="str">
        <f>'[12]5-6 класс, мальчики'!B14</f>
        <v>Стерлитамакский район</v>
      </c>
      <c r="C33" s="207" t="s">
        <v>360</v>
      </c>
      <c r="D33" s="119" t="str">
        <f>'[12]5-6 класс, мальчики'!F14</f>
        <v>м</v>
      </c>
      <c r="E33" s="120" t="str">
        <f>'[12]5-6 класс, мальчики'!K14</f>
        <v>МОБУ СОШ с.Аючево им. Рима Янгузина</v>
      </c>
      <c r="F33" s="120">
        <v>6</v>
      </c>
      <c r="G33" s="120">
        <f>'[12]5-6 класс, мальчики'!N14</f>
        <v>15</v>
      </c>
      <c r="H33" s="120">
        <f>'[12]5-6 класс, мальчики'!O14</f>
        <v>4</v>
      </c>
      <c r="I33" s="120">
        <f>'[12]5-6 класс, мальчики'!P14</f>
        <v>2.42</v>
      </c>
      <c r="J33" s="117">
        <f>'[12]5-6 класс, мальчики'!Q14</f>
        <v>17.307692307692307</v>
      </c>
      <c r="K33" s="117">
        <f>'[12]5-6 класс, мальчики'!R14</f>
        <v>7</v>
      </c>
      <c r="L33" s="117">
        <f>'[12]5-6 класс, мальчики'!S14</f>
        <v>35</v>
      </c>
      <c r="M33" s="117">
        <f>SUM(J33:L33)</f>
        <v>59.30769230769231</v>
      </c>
      <c r="N33" s="120" t="str">
        <f>$N$45</f>
        <v>призер</v>
      </c>
      <c r="O33" s="209" t="s">
        <v>41</v>
      </c>
      <c r="P33" s="116"/>
      <c r="Q33" s="116"/>
      <c r="R33"/>
      <c r="S33"/>
      <c r="T33"/>
      <c r="U33"/>
    </row>
    <row r="34" spans="1:17" s="30" customFormat="1" ht="47.25">
      <c r="A34" s="28">
        <v>21</v>
      </c>
      <c r="B34" s="122" t="s">
        <v>29</v>
      </c>
      <c r="C34" s="123" t="s">
        <v>366</v>
      </c>
      <c r="D34" s="105" t="s">
        <v>34</v>
      </c>
      <c r="E34" s="82" t="s">
        <v>35</v>
      </c>
      <c r="F34" s="82">
        <v>5</v>
      </c>
      <c r="G34" s="125">
        <v>15</v>
      </c>
      <c r="H34" s="125">
        <v>16</v>
      </c>
      <c r="I34" s="125">
        <v>5.29</v>
      </c>
      <c r="J34" s="117">
        <v>15</v>
      </c>
      <c r="K34" s="117">
        <v>40</v>
      </c>
      <c r="L34" s="117">
        <v>39.8</v>
      </c>
      <c r="M34" s="117">
        <v>94.8</v>
      </c>
      <c r="N34" s="125" t="s">
        <v>38</v>
      </c>
      <c r="O34" s="208" t="s">
        <v>37</v>
      </c>
      <c r="P34" s="116"/>
      <c r="Q34" s="115"/>
    </row>
    <row r="35" spans="1:21" s="30" customFormat="1" ht="47.25">
      <c r="A35" s="28">
        <v>22</v>
      </c>
      <c r="B35" s="122" t="s">
        <v>29</v>
      </c>
      <c r="C35" s="123" t="s">
        <v>190</v>
      </c>
      <c r="D35" s="105" t="s">
        <v>34</v>
      </c>
      <c r="E35" s="82" t="s">
        <v>35</v>
      </c>
      <c r="F35" s="82">
        <v>6</v>
      </c>
      <c r="G35" s="125">
        <v>16</v>
      </c>
      <c r="H35" s="125">
        <v>14</v>
      </c>
      <c r="I35" s="125">
        <v>6.39</v>
      </c>
      <c r="J35" s="117">
        <v>16</v>
      </c>
      <c r="K35" s="117">
        <v>35</v>
      </c>
      <c r="L35" s="117">
        <v>32.9</v>
      </c>
      <c r="M35" s="117">
        <v>83.9</v>
      </c>
      <c r="N35" s="125" t="s">
        <v>38</v>
      </c>
      <c r="O35" s="208" t="s">
        <v>37</v>
      </c>
      <c r="P35" s="116"/>
      <c r="Q35" s="116"/>
      <c r="R35"/>
      <c r="S35"/>
      <c r="T35"/>
      <c r="U35"/>
    </row>
    <row r="36" spans="1:21" ht="47.25">
      <c r="A36" s="28">
        <v>23</v>
      </c>
      <c r="B36" s="122" t="s">
        <v>29</v>
      </c>
      <c r="C36" s="123" t="s">
        <v>367</v>
      </c>
      <c r="D36" s="105" t="s">
        <v>34</v>
      </c>
      <c r="E36" s="82" t="s">
        <v>35</v>
      </c>
      <c r="F36" s="82">
        <v>6</v>
      </c>
      <c r="G36" s="125">
        <v>14</v>
      </c>
      <c r="H36" s="125">
        <v>14</v>
      </c>
      <c r="I36" s="125">
        <v>6.35</v>
      </c>
      <c r="J36" s="117">
        <v>14</v>
      </c>
      <c r="K36" s="117">
        <v>35</v>
      </c>
      <c r="L36" s="117">
        <v>33.1</v>
      </c>
      <c r="M36" s="117">
        <v>82.1</v>
      </c>
      <c r="N36" s="125" t="s">
        <v>38</v>
      </c>
      <c r="O36" s="208" t="s">
        <v>37</v>
      </c>
      <c r="P36" s="116"/>
      <c r="Q36" s="115"/>
      <c r="R36" s="30"/>
      <c r="S36" s="30"/>
      <c r="T36" s="30"/>
      <c r="U36" s="30"/>
    </row>
    <row r="37" spans="1:17" ht="31.5">
      <c r="A37" s="28">
        <v>24</v>
      </c>
      <c r="B37" s="119" t="str">
        <f>$B$36</f>
        <v>Стерлитамакский район</v>
      </c>
      <c r="C37" s="207" t="s">
        <v>368</v>
      </c>
      <c r="D37" s="119" t="s">
        <v>34</v>
      </c>
      <c r="E37" s="120" t="str">
        <f>'[11]5-6 класс мальчики'!J13</f>
        <v>МОБУ СОШ с.Бельское</v>
      </c>
      <c r="F37" s="120">
        <f>'[11]5-6 класс мальчики'!M13</f>
        <v>6</v>
      </c>
      <c r="G37" s="120">
        <v>15</v>
      </c>
      <c r="H37" s="120">
        <v>4</v>
      </c>
      <c r="I37" s="120">
        <v>4</v>
      </c>
      <c r="J37" s="117">
        <v>10</v>
      </c>
      <c r="K37" s="117">
        <v>14</v>
      </c>
      <c r="L37" s="117">
        <v>15</v>
      </c>
      <c r="M37" s="117">
        <v>49</v>
      </c>
      <c r="N37" s="120" t="str">
        <f>'[11]5-6 класс мальчики'!O13</f>
        <v>призер</v>
      </c>
      <c r="O37" s="209" t="str">
        <f>'[11]5-6 класс мальчики'!P13</f>
        <v>Воробьев Алексей Владимирович</v>
      </c>
      <c r="P37" s="116"/>
      <c r="Q37" s="116"/>
    </row>
    <row r="38" spans="1:21" ht="31.5">
      <c r="A38" s="28">
        <v>25</v>
      </c>
      <c r="B38" s="119" t="str">
        <f>'[10]5-6 класс, мальчики'!B16</f>
        <v>Стерлитамакский район</v>
      </c>
      <c r="C38" s="207" t="s">
        <v>346</v>
      </c>
      <c r="D38" s="119" t="str">
        <f>'[10]5-6 класс, мальчики'!F16</f>
        <v>м</v>
      </c>
      <c r="E38" s="120" t="str">
        <f>'[10]5-6 класс, мальчики'!K16</f>
        <v>МОБУ СОШ с.Новое Барятино</v>
      </c>
      <c r="F38" s="120">
        <f>'[10]5-6 класс, мальчики'!L16</f>
        <v>5</v>
      </c>
      <c r="G38" s="120">
        <f>'[10]5-6 класс, мальчики'!N16</f>
        <v>15</v>
      </c>
      <c r="H38" s="120">
        <f>'[10]5-6 класс, мальчики'!O16</f>
        <v>4</v>
      </c>
      <c r="I38" s="120">
        <f>'[10]5-6 класс, мальчики'!P16</f>
        <v>4</v>
      </c>
      <c r="J38" s="117">
        <f>'[10]5-6 класс, мальчики'!Q16</f>
        <v>15</v>
      </c>
      <c r="K38" s="117">
        <f>'[10]5-6 класс, мальчики'!R16</f>
        <v>4</v>
      </c>
      <c r="L38" s="117">
        <f>'[10]5-6 класс, мальчики'!S16</f>
        <v>1.25</v>
      </c>
      <c r="M38" s="117">
        <f>'[10]5-6 класс, мальчики'!U16</f>
        <v>20.25</v>
      </c>
      <c r="N38" s="120" t="str">
        <f>'[10]5-6 класс, мальчики'!T16</f>
        <v>призер</v>
      </c>
      <c r="O38" s="209" t="str">
        <f>'[10]5-6 класс, мальчики'!X16</f>
        <v>Иванова Евгения Александровна</v>
      </c>
      <c r="P38" s="116"/>
      <c r="Q38" s="115"/>
      <c r="R38" s="30"/>
      <c r="S38" s="30"/>
      <c r="T38" s="30"/>
      <c r="U38" s="30"/>
    </row>
    <row r="39" spans="1:21" ht="31.5">
      <c r="A39" s="28">
        <v>26</v>
      </c>
      <c r="B39" s="119" t="str">
        <f>'[10]5-6 класс, мальчики'!B15</f>
        <v>Стерлитамакский район</v>
      </c>
      <c r="C39" s="207" t="s">
        <v>369</v>
      </c>
      <c r="D39" s="119" t="str">
        <f>'[10]5-6 класс, мальчики'!F15</f>
        <v>м</v>
      </c>
      <c r="E39" s="120" t="str">
        <f>'[10]5-6 класс, мальчики'!K15</f>
        <v>МОБУ СОШ с.Новое Барятино</v>
      </c>
      <c r="F39" s="120">
        <f>'[10]5-6 класс, мальчики'!L15</f>
        <v>5</v>
      </c>
      <c r="G39" s="120">
        <f>'[10]5-6 класс, мальчики'!N15</f>
        <v>10</v>
      </c>
      <c r="H39" s="120">
        <f>'[10]5-6 класс, мальчики'!O15</f>
        <v>5</v>
      </c>
      <c r="I39" s="120">
        <f>'[10]5-6 класс, мальчики'!P15</f>
        <v>1</v>
      </c>
      <c r="J39" s="117">
        <f>'[10]5-6 класс, мальчики'!Q15</f>
        <v>10</v>
      </c>
      <c r="K39" s="117">
        <f>'[10]5-6 класс, мальчики'!R15</f>
        <v>5</v>
      </c>
      <c r="L39" s="117">
        <f>'[10]5-6 класс, мальчики'!S15</f>
        <v>5</v>
      </c>
      <c r="M39" s="117">
        <f>'[10]5-6 класс, мальчики'!U15</f>
        <v>20</v>
      </c>
      <c r="N39" s="120" t="str">
        <f>'[10]5-6 класс, мальчики'!T15</f>
        <v>призер</v>
      </c>
      <c r="O39" s="209" t="str">
        <f>'[10]5-6 класс, мальчики'!X15</f>
        <v>Иванова Евгения Александровна</v>
      </c>
      <c r="P39" s="116"/>
      <c r="Q39" s="115"/>
      <c r="R39" s="30"/>
      <c r="S39" s="30"/>
      <c r="T39" s="30"/>
      <c r="U39" s="30"/>
    </row>
    <row r="40" spans="1:17" ht="47.25">
      <c r="A40" s="28">
        <v>27</v>
      </c>
      <c r="B40" s="119" t="str">
        <f>'[7]5-6 класс, мальчики'!B15</f>
        <v>Стерлитамакский район</v>
      </c>
      <c r="C40" s="207" t="s">
        <v>370</v>
      </c>
      <c r="D40" s="119" t="str">
        <f>'[7]5-6 класс, мальчики'!F15</f>
        <v>м</v>
      </c>
      <c r="E40" s="120" t="str">
        <f>'[7]5-6 класс, мальчики'!K15</f>
        <v>МОБУ СОШ с. Талачево</v>
      </c>
      <c r="F40" s="120">
        <v>5</v>
      </c>
      <c r="G40" s="120">
        <f>'[7]5-6 класс, мальчики'!N15</f>
        <v>13</v>
      </c>
      <c r="H40" s="120">
        <f>'[7]5-6 класс, мальчики'!O15</f>
        <v>16</v>
      </c>
      <c r="I40" s="120">
        <f>'[7]5-6 класс, мальчики'!P15</f>
        <v>4.44</v>
      </c>
      <c r="J40" s="117">
        <f>'[7]5-6 класс, мальчики'!Q15</f>
        <v>15</v>
      </c>
      <c r="K40" s="117">
        <f>'[7]5-6 класс, мальчики'!R15</f>
        <v>28</v>
      </c>
      <c r="L40" s="117">
        <f>'[7]5-6 класс, мальчики'!S15</f>
        <v>34.842342342342334</v>
      </c>
      <c r="M40" s="117">
        <f>SUM(J40:L40)</f>
        <v>77.84234234234233</v>
      </c>
      <c r="N40" s="120" t="str">
        <f>'[7]5-6 класс, мальчики'!T15</f>
        <v>призер</v>
      </c>
      <c r="O40" s="209" t="str">
        <f>'[7]5-6 класс, мальчики'!X15</f>
        <v>Мухаметшин Минзифа Зиннатовна</v>
      </c>
      <c r="P40" s="116"/>
      <c r="Q40" s="116"/>
    </row>
    <row r="41" spans="1:17" ht="31.5">
      <c r="A41" s="38">
        <v>28</v>
      </c>
      <c r="B41" s="119" t="str">
        <f>'[9]5-6 класс, мальчики'!B14</f>
        <v>Стерлитамакский район</v>
      </c>
      <c r="C41" s="207" t="s">
        <v>371</v>
      </c>
      <c r="D41" s="119" t="str">
        <f>'[9]5-6 класс, мальчики'!F14</f>
        <v>м</v>
      </c>
      <c r="E41" s="120" t="str">
        <f>'[9]5-6 класс, мальчики'!K14</f>
        <v>МОБУ СОШс. Верхние Услы.</v>
      </c>
      <c r="F41" s="120">
        <f>'[9]5-6 класс, мальчики'!L14</f>
        <v>5</v>
      </c>
      <c r="G41" s="120">
        <f>'[9]5-6 класс, мальчики'!N14</f>
        <v>15</v>
      </c>
      <c r="H41" s="120">
        <f>'[9]5-6 класс, мальчики'!O14</f>
        <v>6</v>
      </c>
      <c r="I41" s="120">
        <f>'[9]5-6 класс, мальчики'!P14</f>
        <v>4.37</v>
      </c>
      <c r="J41" s="117">
        <f>'[9]5-6 класс, мальчики'!Q14</f>
        <v>17.307692307692307</v>
      </c>
      <c r="K41" s="117">
        <f>'[9]5-6 класс, мальчики'!R14</f>
        <v>10.5</v>
      </c>
      <c r="L41" s="117">
        <f>'[9]5-6 класс, мальчики'!S14</f>
        <v>34.43935926773455</v>
      </c>
      <c r="M41" s="117">
        <f>SUM(J41:L41)</f>
        <v>62.24705157542686</v>
      </c>
      <c r="N41" s="120" t="str">
        <f>'[9]5-6 класс, мальчики'!T14</f>
        <v>призер</v>
      </c>
      <c r="O41" s="209" t="str">
        <f>'[9]5-6 класс, мальчики'!X14</f>
        <v>СабитоваВинера Винеровна</v>
      </c>
      <c r="P41" s="116"/>
      <c r="Q41" s="116"/>
    </row>
    <row r="42" spans="1:17" ht="31.5">
      <c r="A42" s="28">
        <v>29</v>
      </c>
      <c r="B42" s="119" t="str">
        <f>'[15]5-6 класс, мальчики'!B14</f>
        <v>Стерлитамакский район</v>
      </c>
      <c r="C42" s="207" t="s">
        <v>372</v>
      </c>
      <c r="D42" s="119" t="str">
        <f>'[15]5-6 класс, мальчики'!F14</f>
        <v>м</v>
      </c>
      <c r="E42" s="120" t="str">
        <f>'[15]5-6 класс, мальчики'!K14</f>
        <v>МОБУ СОШ с.Рощинский</v>
      </c>
      <c r="F42" s="120">
        <f>'[15]5-6 класс, мальчики'!L14</f>
        <v>5</v>
      </c>
      <c r="G42" s="120">
        <f>'[15]5-6 класс, мальчики'!N14</f>
        <v>13</v>
      </c>
      <c r="H42" s="120">
        <f>'[15]5-6 класс, мальчики'!O14</f>
        <v>7.8</v>
      </c>
      <c r="I42" s="120">
        <f>'[15]5-6 класс, мальчики'!P14</f>
        <v>2.15</v>
      </c>
      <c r="J42" s="117">
        <f>'[15]5-6 класс, мальчики'!Q14</f>
        <v>15</v>
      </c>
      <c r="K42" s="117">
        <f>'[15]5-6 класс, мальчики'!R14</f>
        <v>13.65</v>
      </c>
      <c r="L42" s="117">
        <f>'[15]5-6 класс, мальчики'!S14</f>
        <v>35</v>
      </c>
      <c r="M42" s="117">
        <f>SUM(J42:L42)</f>
        <v>63.65</v>
      </c>
      <c r="N42" s="120" t="str">
        <f>'[15]5-6 класс, мальчики'!T14</f>
        <v>призер</v>
      </c>
      <c r="O42" s="209" t="str">
        <f>'[15]5-6 класс, мальчики'!X14</f>
        <v>Семенов Юрий Петрович</v>
      </c>
      <c r="P42" s="115"/>
      <c r="Q42" s="116"/>
    </row>
    <row r="43" spans="1:21" ht="15.75">
      <c r="A43" s="28">
        <v>30</v>
      </c>
      <c r="B43" s="119" t="str">
        <f>'[16]5-6 класс, мальчики'!B14</f>
        <v>Стерлитамакский район</v>
      </c>
      <c r="C43" s="207" t="s">
        <v>356</v>
      </c>
      <c r="D43" s="119" t="str">
        <f>'[16]5-6 класс, мальчики'!F14</f>
        <v>м</v>
      </c>
      <c r="E43" s="120" t="str">
        <f>'[16]5-6 класс, мальчики'!K14</f>
        <v>МОБУ СОШ с.Наумовка</v>
      </c>
      <c r="F43" s="120">
        <f>'[16]5-6 класс, мальчики'!N14</f>
        <v>5</v>
      </c>
      <c r="G43" s="120">
        <f>'[16]5-6 класс, мальчики'!P14</f>
        <v>14</v>
      </c>
      <c r="H43" s="120">
        <f>'[16]5-6 класс, мальчики'!Q14</f>
        <v>6.5</v>
      </c>
      <c r="I43" s="120">
        <f>'[16]5-6 класс, мальчики'!R14</f>
        <v>2.25</v>
      </c>
      <c r="J43" s="117">
        <f>'[16]5-6 класс, мальчики'!S14</f>
        <v>14</v>
      </c>
      <c r="K43" s="117">
        <f>'[16]5-6 класс, мальчики'!T14</f>
        <v>26</v>
      </c>
      <c r="L43" s="117">
        <f>'[16]5-6 класс, мальчики'!U14</f>
        <v>37.511111111111106</v>
      </c>
      <c r="M43" s="117">
        <f>SUM(J43:L43)</f>
        <v>77.5111111111111</v>
      </c>
      <c r="N43" s="120" t="str">
        <f>'[16]5-6 класс, мальчики'!V14</f>
        <v>призер</v>
      </c>
      <c r="O43" s="209" t="str">
        <f>'[16]5-6 класс, мальчики'!Z14</f>
        <v>Сергеев В.П.</v>
      </c>
      <c r="P43" s="116"/>
      <c r="Q43" s="115"/>
      <c r="R43" s="30"/>
      <c r="S43" s="30"/>
      <c r="T43" s="30"/>
      <c r="U43" s="30"/>
    </row>
    <row r="44" spans="1:17" ht="15.75">
      <c r="A44" s="28">
        <v>31</v>
      </c>
      <c r="B44" s="119" t="str">
        <f>'[19]5-6 класс, мальчики'!B15</f>
        <v>Стерлитамакский район</v>
      </c>
      <c r="C44" s="207" t="s">
        <v>244</v>
      </c>
      <c r="D44" s="119" t="str">
        <f>'[19]5-6 класс, мальчики'!F15</f>
        <v>м</v>
      </c>
      <c r="E44" s="119" t="str">
        <f>'[19]5-6 класс, мальчики'!K15</f>
        <v>МОБУ СОШ с.Наумовка</v>
      </c>
      <c r="F44" s="135">
        <v>6</v>
      </c>
      <c r="G44" s="120">
        <f>'[19]5-6 класс, мальчики'!N15</f>
        <v>5</v>
      </c>
      <c r="H44" s="120">
        <f>'[19]5-6 класс, мальчики'!O15</f>
        <v>8.3</v>
      </c>
      <c r="I44" s="120">
        <f>'[19]5-6 класс, мальчики'!P15</f>
        <v>2.11</v>
      </c>
      <c r="J44" s="117">
        <f>'[19]5-6 класс, мальчики'!Q15</f>
        <v>5.769230769230769</v>
      </c>
      <c r="K44" s="117">
        <f>'[19]5-6 класс, мальчики'!R15</f>
        <v>14.525</v>
      </c>
      <c r="L44" s="117">
        <f>'[19]5-6 класс, мальчики'!S15</f>
        <v>35</v>
      </c>
      <c r="M44" s="117">
        <v>55.294230769230765</v>
      </c>
      <c r="N44" s="120" t="str">
        <f>'[19]5-6 класс, мальчики'!T15</f>
        <v>призер</v>
      </c>
      <c r="O44" s="209" t="s">
        <v>80</v>
      </c>
      <c r="P44" s="115"/>
      <c r="Q44" s="116"/>
    </row>
    <row r="45" spans="1:17" ht="15.75">
      <c r="A45" s="28">
        <v>32</v>
      </c>
      <c r="B45" s="136" t="str">
        <f>'[2]5-6 класс, мальчики'!B14</f>
        <v>Стерлитамакский район</v>
      </c>
      <c r="C45" s="123" t="s">
        <v>373</v>
      </c>
      <c r="D45" s="137" t="str">
        <f>'[2]5-6 класс, мальчики'!F14</f>
        <v>м</v>
      </c>
      <c r="E45" s="138" t="str">
        <f>'[2]5-6 класс, мальчики'!K14</f>
        <v>МОБУ СОШ д. Новофедоровское</v>
      </c>
      <c r="F45" s="124">
        <f>'[2]5-6 класс, мальчики'!N14</f>
        <v>5</v>
      </c>
      <c r="G45" s="124">
        <f>'[2]5-6 класс, мальчики'!P14</f>
        <v>14</v>
      </c>
      <c r="H45" s="124">
        <f>'[2]5-6 класс, мальчики'!Q14</f>
        <v>4.8</v>
      </c>
      <c r="I45" s="124">
        <f>'[2]5-6 класс, мальчики'!R14</f>
        <v>3</v>
      </c>
      <c r="J45" s="117">
        <f>'[2]5-6 класс, мальчики'!T14</f>
        <v>8</v>
      </c>
      <c r="K45" s="117">
        <f>'[2]5-6 класс, мальчики'!U14</f>
        <v>24</v>
      </c>
      <c r="L45" s="117">
        <f>'[2]5-6 класс, мальчики'!V14</f>
        <v>30.13333333333333</v>
      </c>
      <c r="M45" s="117">
        <f>'[2]5-6 класс, мальчики'!W14</f>
        <v>62.133333333333326</v>
      </c>
      <c r="N45" s="124" t="str">
        <f>'[2]5-6 класс, мальчики'!X14</f>
        <v>призер</v>
      </c>
      <c r="O45" s="212" t="str">
        <f>'[2]5-6 класс, мальчики'!Y14</f>
        <v>Тимофеев С.В.</v>
      </c>
      <c r="P45" s="115"/>
      <c r="Q45" s="116"/>
    </row>
    <row r="46" spans="1:17" ht="47.25">
      <c r="A46" s="28">
        <v>33</v>
      </c>
      <c r="B46" s="119" t="str">
        <f>'[17]5-6 класс, мальчики'!B14</f>
        <v>Стерлитамакский район</v>
      </c>
      <c r="C46" s="207" t="s">
        <v>285</v>
      </c>
      <c r="D46" s="119" t="str">
        <f>'[17]5-6 класс, мальчики'!F14</f>
        <v>м</v>
      </c>
      <c r="E46" s="119" t="str">
        <f>'[17]5-6 класс, мальчики'!K14</f>
        <v>МОБУ СОШ с.Талалаевка</v>
      </c>
      <c r="F46" s="120">
        <v>6</v>
      </c>
      <c r="G46" s="120">
        <v>12</v>
      </c>
      <c r="H46" s="120">
        <v>6.5</v>
      </c>
      <c r="I46" s="120">
        <v>26</v>
      </c>
      <c r="J46" s="117">
        <v>13.846153846153847</v>
      </c>
      <c r="K46" s="117">
        <v>11.375</v>
      </c>
      <c r="L46" s="117">
        <v>26.923076923076923</v>
      </c>
      <c r="M46" s="117">
        <v>52.144230769230774</v>
      </c>
      <c r="N46" s="120" t="s">
        <v>38</v>
      </c>
      <c r="O46" s="209" t="str">
        <f>'[17]5-6 класс, мальчики'!X14</f>
        <v>Хлебникова Жаннета Сергеевна</v>
      </c>
      <c r="P46" s="116"/>
      <c r="Q46" s="116"/>
    </row>
    <row r="47" spans="1:17" ht="47.25">
      <c r="A47" s="28">
        <v>34</v>
      </c>
      <c r="B47" s="119" t="str">
        <f>'[17]5-6 класс, мальчики'!B15</f>
        <v>Стерлитамакский район</v>
      </c>
      <c r="C47" s="127" t="s">
        <v>374</v>
      </c>
      <c r="D47" s="126" t="s">
        <v>34</v>
      </c>
      <c r="E47" s="126" t="s">
        <v>55</v>
      </c>
      <c r="F47" s="120">
        <v>5</v>
      </c>
      <c r="G47" s="120">
        <v>12</v>
      </c>
      <c r="H47" s="120">
        <v>6.5</v>
      </c>
      <c r="I47" s="120">
        <v>26</v>
      </c>
      <c r="J47" s="117">
        <v>13.846153846153847</v>
      </c>
      <c r="K47" s="117">
        <v>11.375</v>
      </c>
      <c r="L47" s="117">
        <v>26.923076923076923</v>
      </c>
      <c r="M47" s="117">
        <v>52.144230769230774</v>
      </c>
      <c r="N47" s="120" t="s">
        <v>38</v>
      </c>
      <c r="O47" s="211" t="s">
        <v>95</v>
      </c>
      <c r="P47" s="115"/>
      <c r="Q47" s="116"/>
    </row>
    <row r="48" spans="1:17" ht="15.75">
      <c r="A48" s="28">
        <v>35</v>
      </c>
      <c r="B48" s="119" t="str">
        <f>'[14]5-6 класс, мальчики'!B15</f>
        <v>Стерлитамакский район</v>
      </c>
      <c r="C48" s="207" t="s">
        <v>375</v>
      </c>
      <c r="D48" s="119" t="str">
        <f>'[14]5-6 класс, мальчики'!F15</f>
        <v>м</v>
      </c>
      <c r="E48" s="120" t="str">
        <f>'[14]5-6 класс, мальчики'!K15</f>
        <v>МОБУ СОШ д.Рязановка</v>
      </c>
      <c r="F48" s="120">
        <v>6</v>
      </c>
      <c r="G48" s="120">
        <f>'[14]5-6 класс, мальчики'!N15</f>
        <v>8</v>
      </c>
      <c r="H48" s="120">
        <f>'[14]5-6 класс, мальчики'!O15</f>
        <v>5</v>
      </c>
      <c r="I48" s="120">
        <f>'[14]5-6 класс, мальчики'!P15</f>
        <v>0</v>
      </c>
      <c r="J48" s="117">
        <f>'[14]5-6 класс, мальчики'!Q15</f>
        <v>6.153846153846154</v>
      </c>
      <c r="K48" s="117">
        <f>'[14]5-6 класс, мальчики'!R15</f>
        <v>2.5</v>
      </c>
      <c r="L48" s="117">
        <f>'[14]5-6 класс, мальчики'!S15</f>
        <v>0</v>
      </c>
      <c r="M48" s="117">
        <f aca="true" t="shared" si="0" ref="M48:M56">SUM(J48:L48)</f>
        <v>8.653846153846153</v>
      </c>
      <c r="N48" s="120" t="str">
        <f>$N$41</f>
        <v>призер</v>
      </c>
      <c r="O48" s="209" t="str">
        <f>'[14]5-6 класс, мальчики'!X15</f>
        <v>Алимбаев А.М.</v>
      </c>
      <c r="P48" s="114"/>
      <c r="Q48" s="116"/>
    </row>
    <row r="49" spans="1:17" ht="15.75">
      <c r="A49" s="28">
        <v>36</v>
      </c>
      <c r="B49" s="119" t="str">
        <f>'[14]5-6 класс, мальчики'!B14</f>
        <v>Стерлитамакский район</v>
      </c>
      <c r="C49" s="207" t="s">
        <v>280</v>
      </c>
      <c r="D49" s="119" t="str">
        <f>'[14]5-6 класс, мальчики'!F14</f>
        <v>м</v>
      </c>
      <c r="E49" s="120" t="str">
        <f>'[14]5-6 класс, мальчики'!K14</f>
        <v>МОБУ СОШ д.Рязановка</v>
      </c>
      <c r="F49" s="120">
        <v>5</v>
      </c>
      <c r="G49" s="120">
        <f>'[14]5-6 класс, мальчики'!N14</f>
        <v>7</v>
      </c>
      <c r="H49" s="120">
        <f>'[14]5-6 класс, мальчики'!O14</f>
        <v>4</v>
      </c>
      <c r="I49" s="120">
        <f>'[14]5-6 класс, мальчики'!P14</f>
        <v>0</v>
      </c>
      <c r="J49" s="117">
        <f>'[14]5-6 класс, мальчики'!Q14</f>
        <v>5.384615384615385</v>
      </c>
      <c r="K49" s="117">
        <f>'[14]5-6 класс, мальчики'!R14</f>
        <v>2</v>
      </c>
      <c r="L49" s="117">
        <f>'[14]5-6 класс, мальчики'!S14</f>
        <v>0</v>
      </c>
      <c r="M49" s="117">
        <f t="shared" si="0"/>
        <v>7.384615384615385</v>
      </c>
      <c r="N49" s="120" t="str">
        <f>$N$41</f>
        <v>призер</v>
      </c>
      <c r="O49" s="209" t="str">
        <f>'[14]5-6 класс, мальчики'!X14</f>
        <v>Алимбаев А.М.</v>
      </c>
      <c r="P49" s="115"/>
      <c r="Q49" s="116"/>
    </row>
    <row r="50" spans="1:17" ht="47.25">
      <c r="A50" s="28">
        <v>37</v>
      </c>
      <c r="B50" s="128" t="s">
        <v>29</v>
      </c>
      <c r="C50" s="207" t="s">
        <v>376</v>
      </c>
      <c r="D50" s="128" t="s">
        <v>34</v>
      </c>
      <c r="E50" s="121" t="s">
        <v>44</v>
      </c>
      <c r="F50" s="134">
        <v>5</v>
      </c>
      <c r="G50" s="134">
        <v>12</v>
      </c>
      <c r="H50" s="134">
        <v>6.5</v>
      </c>
      <c r="I50" s="134">
        <v>1.55</v>
      </c>
      <c r="J50" s="133">
        <v>12</v>
      </c>
      <c r="K50" s="133">
        <v>20</v>
      </c>
      <c r="L50" s="133">
        <f>IF(I50="",0,$I$7*$I$10/I50)</f>
        <v>0</v>
      </c>
      <c r="M50" s="133">
        <f t="shared" si="0"/>
        <v>32</v>
      </c>
      <c r="N50" s="134" t="s">
        <v>39</v>
      </c>
      <c r="O50" s="210" t="s">
        <v>45</v>
      </c>
      <c r="P50" s="115"/>
      <c r="Q50" s="116"/>
    </row>
    <row r="51" spans="1:21" ht="47.25">
      <c r="A51" s="28">
        <v>38</v>
      </c>
      <c r="B51" s="128" t="s">
        <v>29</v>
      </c>
      <c r="C51" s="123" t="s">
        <v>351</v>
      </c>
      <c r="D51" s="129" t="s">
        <v>34</v>
      </c>
      <c r="E51" s="121" t="s">
        <v>44</v>
      </c>
      <c r="F51" s="134">
        <v>6</v>
      </c>
      <c r="G51" s="134">
        <v>12</v>
      </c>
      <c r="H51" s="134">
        <v>7</v>
      </c>
      <c r="I51" s="134">
        <v>1.51</v>
      </c>
      <c r="J51" s="133">
        <v>12</v>
      </c>
      <c r="K51" s="133">
        <v>19</v>
      </c>
      <c r="L51" s="133">
        <v>32</v>
      </c>
      <c r="M51" s="133">
        <f t="shared" si="0"/>
        <v>63</v>
      </c>
      <c r="N51" s="134" t="s">
        <v>39</v>
      </c>
      <c r="O51" s="210" t="s">
        <v>45</v>
      </c>
      <c r="P51" s="115"/>
      <c r="Q51" s="115"/>
      <c r="R51" s="30"/>
      <c r="S51" s="30"/>
      <c r="T51" s="30"/>
      <c r="U51" s="30"/>
    </row>
    <row r="52" spans="1:21" ht="47.25">
      <c r="A52" s="28">
        <v>39</v>
      </c>
      <c r="B52" s="128" t="s">
        <v>29</v>
      </c>
      <c r="C52" s="207" t="s">
        <v>377</v>
      </c>
      <c r="D52" s="128" t="s">
        <v>34</v>
      </c>
      <c r="E52" s="121" t="s">
        <v>44</v>
      </c>
      <c r="F52" s="132">
        <v>6</v>
      </c>
      <c r="G52" s="134">
        <v>11</v>
      </c>
      <c r="H52" s="134">
        <v>7</v>
      </c>
      <c r="I52" s="134">
        <v>2</v>
      </c>
      <c r="J52" s="133">
        <v>11</v>
      </c>
      <c r="K52" s="133">
        <v>20</v>
      </c>
      <c r="L52" s="133">
        <f>IF(I52="",0,$I$7*$I$10/I52)</f>
        <v>0</v>
      </c>
      <c r="M52" s="133">
        <f t="shared" si="0"/>
        <v>31</v>
      </c>
      <c r="N52" s="134" t="s">
        <v>39</v>
      </c>
      <c r="O52" s="210" t="s">
        <v>45</v>
      </c>
      <c r="P52" s="115"/>
      <c r="Q52" s="115"/>
      <c r="R52" s="30"/>
      <c r="S52" s="30"/>
      <c r="T52" s="30"/>
      <c r="U52" s="30"/>
    </row>
    <row r="53" spans="1:17" ht="47.25">
      <c r="A53" s="28">
        <v>40</v>
      </c>
      <c r="B53" s="128" t="s">
        <v>29</v>
      </c>
      <c r="C53" s="207" t="s">
        <v>361</v>
      </c>
      <c r="D53" s="128" t="s">
        <v>34</v>
      </c>
      <c r="E53" s="121" t="s">
        <v>44</v>
      </c>
      <c r="F53" s="132">
        <v>5</v>
      </c>
      <c r="G53" s="134">
        <v>9</v>
      </c>
      <c r="H53" s="134">
        <v>8</v>
      </c>
      <c r="I53" s="134">
        <v>1.51</v>
      </c>
      <c r="J53" s="133">
        <v>9</v>
      </c>
      <c r="K53" s="133">
        <v>18</v>
      </c>
      <c r="L53" s="133">
        <v>30</v>
      </c>
      <c r="M53" s="133">
        <f t="shared" si="0"/>
        <v>57</v>
      </c>
      <c r="N53" s="134" t="s">
        <v>39</v>
      </c>
      <c r="O53" s="210" t="s">
        <v>45</v>
      </c>
      <c r="P53" s="115"/>
      <c r="Q53" s="116"/>
    </row>
    <row r="54" spans="1:17" ht="47.25">
      <c r="A54" s="28">
        <v>41</v>
      </c>
      <c r="B54" s="128" t="s">
        <v>29</v>
      </c>
      <c r="C54" s="207" t="s">
        <v>378</v>
      </c>
      <c r="D54" s="128" t="s">
        <v>34</v>
      </c>
      <c r="E54" s="121" t="s">
        <v>44</v>
      </c>
      <c r="F54" s="132">
        <v>5</v>
      </c>
      <c r="G54" s="134">
        <v>6</v>
      </c>
      <c r="H54" s="134">
        <v>6.5</v>
      </c>
      <c r="I54" s="134">
        <v>2.07</v>
      </c>
      <c r="J54" s="133">
        <v>6</v>
      </c>
      <c r="K54" s="133">
        <v>14</v>
      </c>
      <c r="L54" s="133">
        <f>IF(I54="",0,$I$7*$I$10/I54)</f>
        <v>0</v>
      </c>
      <c r="M54" s="133">
        <f t="shared" si="0"/>
        <v>20</v>
      </c>
      <c r="N54" s="134" t="s">
        <v>39</v>
      </c>
      <c r="O54" s="210" t="s">
        <v>45</v>
      </c>
      <c r="P54" s="115"/>
      <c r="Q54" s="116"/>
    </row>
    <row r="55" spans="1:17" ht="47.25">
      <c r="A55" s="28">
        <v>42</v>
      </c>
      <c r="B55" s="128" t="s">
        <v>29</v>
      </c>
      <c r="C55" s="123" t="s">
        <v>362</v>
      </c>
      <c r="D55" s="129" t="s">
        <v>34</v>
      </c>
      <c r="E55" s="121" t="s">
        <v>44</v>
      </c>
      <c r="F55" s="134">
        <v>6</v>
      </c>
      <c r="G55" s="134">
        <v>5</v>
      </c>
      <c r="H55" s="134">
        <v>6</v>
      </c>
      <c r="I55" s="134">
        <v>2.05</v>
      </c>
      <c r="J55" s="133">
        <v>5</v>
      </c>
      <c r="K55" s="133">
        <v>13</v>
      </c>
      <c r="L55" s="133">
        <f>IF(I55="",0,$I$7*$I$10/I55)</f>
        <v>0</v>
      </c>
      <c r="M55" s="133">
        <f t="shared" si="0"/>
        <v>18</v>
      </c>
      <c r="N55" s="134" t="s">
        <v>39</v>
      </c>
      <c r="O55" s="210" t="s">
        <v>45</v>
      </c>
      <c r="P55" s="115"/>
      <c r="Q55" s="116"/>
    </row>
    <row r="56" spans="1:17" ht="47.25">
      <c r="A56" s="28">
        <v>43</v>
      </c>
      <c r="B56" s="122" t="str">
        <f>'[5]5-6 класс, мальчики'!B14</f>
        <v>Стерлитамакский район</v>
      </c>
      <c r="C56" s="123" t="s">
        <v>379</v>
      </c>
      <c r="D56" s="105" t="str">
        <f>'[5]5-6 класс, мальчики'!F14</f>
        <v>м</v>
      </c>
      <c r="E56" s="82" t="str">
        <f>'[5]5-6 класс, мальчики'!K14</f>
        <v>МОБУ СОШ с.Новая Отрадовка</v>
      </c>
      <c r="F56" s="82">
        <v>6</v>
      </c>
      <c r="G56" s="124">
        <f>'[5]5-6 класс, мальчики'!P14</f>
        <v>19</v>
      </c>
      <c r="H56" s="124">
        <f>'[5]5-6 класс, мальчики'!Q14</f>
        <v>7.9</v>
      </c>
      <c r="I56" s="124">
        <f>'[5]5-6 класс, мальчики'!R14</f>
        <v>2.5</v>
      </c>
      <c r="J56" s="117">
        <f>'[5]5-6 класс, мальчики'!S14</f>
        <v>14.6</v>
      </c>
      <c r="K56" s="117">
        <f>'[5]5-6 класс, мальчики'!T14</f>
        <v>4</v>
      </c>
      <c r="L56" s="117">
        <f>'[5]5-6 класс, мальчики'!U14</f>
        <v>1.55</v>
      </c>
      <c r="M56" s="117">
        <f t="shared" si="0"/>
        <v>20.150000000000002</v>
      </c>
      <c r="N56" s="124" t="str">
        <f>'[5]5-6 класс, мальчики'!V14</f>
        <v>призер </v>
      </c>
      <c r="O56" s="208" t="str">
        <f>'[5]5-6 класс, мальчики'!Z14</f>
        <v>Васильева Ангелина Николаевна</v>
      </c>
      <c r="P56" s="115"/>
      <c r="Q56" s="116"/>
    </row>
    <row r="57" spans="1:17" ht="31.5">
      <c r="A57" s="28">
        <v>44</v>
      </c>
      <c r="B57" s="119" t="str">
        <f>'5-6 класс, девочки'!$B$72</f>
        <v>Стерлитамакский район</v>
      </c>
      <c r="C57" s="207" t="s">
        <v>380</v>
      </c>
      <c r="D57" s="119" t="s">
        <v>34</v>
      </c>
      <c r="E57" s="120" t="str">
        <f>'[11]5-6 класс мальчики'!J14</f>
        <v>МОБУ СОШ с.Бельское</v>
      </c>
      <c r="F57" s="120">
        <f>'[11]5-6 класс мальчики'!M14</f>
        <v>5</v>
      </c>
      <c r="G57" s="120">
        <v>4</v>
      </c>
      <c r="H57" s="120">
        <v>3</v>
      </c>
      <c r="I57" s="120">
        <v>2</v>
      </c>
      <c r="J57" s="117">
        <v>5</v>
      </c>
      <c r="K57" s="117">
        <v>2</v>
      </c>
      <c r="L57" s="117">
        <v>2</v>
      </c>
      <c r="M57" s="117">
        <f>'[11]5-6 класс мальчики'!N14</f>
        <v>9</v>
      </c>
      <c r="N57" s="120" t="str">
        <f>'[11]5-6 класс мальчики'!O14</f>
        <v>участник</v>
      </c>
      <c r="O57" s="209" t="str">
        <f>'[11]5-6 класс мальчики'!P14</f>
        <v>Воробьев Алексей Владимирович</v>
      </c>
      <c r="P57" s="116"/>
      <c r="Q57" s="116"/>
    </row>
    <row r="58" spans="1:17" ht="31.5">
      <c r="A58" s="28">
        <v>45</v>
      </c>
      <c r="B58" s="119" t="str">
        <f>'5-6 класс, девочки'!$B$72</f>
        <v>Стерлитамакский район</v>
      </c>
      <c r="C58" s="207" t="s">
        <v>363</v>
      </c>
      <c r="D58" s="119" t="s">
        <v>34</v>
      </c>
      <c r="E58" s="120" t="str">
        <f>'[11]5-6 класс мальчики'!J15</f>
        <v>МОБУ СОШ с.Бельское</v>
      </c>
      <c r="F58" s="120">
        <f>'[11]5-6 класс мальчики'!M15</f>
        <v>5</v>
      </c>
      <c r="G58" s="120">
        <v>7</v>
      </c>
      <c r="H58" s="120">
        <v>4</v>
      </c>
      <c r="I58" s="120">
        <v>0</v>
      </c>
      <c r="J58" s="117">
        <v>4</v>
      </c>
      <c r="K58" s="117">
        <v>3</v>
      </c>
      <c r="L58" s="117">
        <v>2</v>
      </c>
      <c r="M58" s="117">
        <f>'[11]5-6 класс мальчики'!N15</f>
        <v>9</v>
      </c>
      <c r="N58" s="120" t="str">
        <f>'[11]5-6 класс мальчики'!O15</f>
        <v>участник</v>
      </c>
      <c r="O58" s="209" t="str">
        <f>'[11]5-6 класс мальчики'!P15</f>
        <v>Воробьев Алексей Владимирович</v>
      </c>
      <c r="P58" s="116"/>
      <c r="Q58" s="116"/>
    </row>
    <row r="59" spans="1:17" ht="31.5">
      <c r="A59" s="28">
        <v>46</v>
      </c>
      <c r="B59" s="119" t="str">
        <f>'[10]5-6 класс, мальчики'!B14</f>
        <v>Стерлитамакский район</v>
      </c>
      <c r="C59" s="207" t="s">
        <v>381</v>
      </c>
      <c r="D59" s="119" t="str">
        <f>'[10]5-6 класс, мальчики'!F14</f>
        <v>м</v>
      </c>
      <c r="E59" s="120" t="str">
        <f>'[10]5-6 класс, мальчики'!K14</f>
        <v>МОБУ СОШ с.Новое Барятино</v>
      </c>
      <c r="F59" s="120">
        <f>'[10]5-6 класс, мальчики'!L14</f>
        <v>5</v>
      </c>
      <c r="G59" s="120">
        <f>'[10]5-6 класс, мальчики'!N14</f>
        <v>8</v>
      </c>
      <c r="H59" s="120">
        <f>'[10]5-6 класс, мальчики'!O14</f>
        <v>6</v>
      </c>
      <c r="I59" s="120">
        <f>'[10]5-6 класс, мальчики'!P14</f>
        <v>2</v>
      </c>
      <c r="J59" s="117">
        <f>'[10]5-6 класс, мальчики'!Q14</f>
        <v>8</v>
      </c>
      <c r="K59" s="117">
        <f>'[10]5-6 класс, мальчики'!R14</f>
        <v>6</v>
      </c>
      <c r="L59" s="117">
        <f>'[10]5-6 класс, мальчики'!S14</f>
        <v>2.5</v>
      </c>
      <c r="M59" s="117">
        <f>'[10]5-6 класс, мальчики'!U14</f>
        <v>16.5</v>
      </c>
      <c r="N59" s="120" t="str">
        <f>'[10]5-6 класс, мальчики'!T14</f>
        <v>участник</v>
      </c>
      <c r="O59" s="209" t="str">
        <f>'[10]5-6 класс, мальчики'!X14</f>
        <v>Иванова Евгения Александровна</v>
      </c>
      <c r="P59" s="116"/>
      <c r="Q59" s="116"/>
    </row>
    <row r="60" spans="1:17" ht="31.5">
      <c r="A60" s="28">
        <v>47</v>
      </c>
      <c r="B60" s="119" t="str">
        <f>'[18]5-6 класс, мальчики'!B15</f>
        <v>Стерлитамакский район</v>
      </c>
      <c r="C60" s="207" t="s">
        <v>382</v>
      </c>
      <c r="D60" s="119" t="s">
        <v>34</v>
      </c>
      <c r="E60" s="119" t="str">
        <f>'[18]5-6 класс, мальчики'!K15</f>
        <v>МОБУ СОШ с.Октябрьское</v>
      </c>
      <c r="F60" s="135">
        <v>5</v>
      </c>
      <c r="G60" s="120">
        <v>6</v>
      </c>
      <c r="H60" s="120">
        <v>4</v>
      </c>
      <c r="I60" s="120">
        <v>3.1</v>
      </c>
      <c r="J60" s="117">
        <v>6.923076923076923</v>
      </c>
      <c r="K60" s="117">
        <v>7</v>
      </c>
      <c r="L60" s="117">
        <v>35</v>
      </c>
      <c r="M60" s="117">
        <v>48.92307692307692</v>
      </c>
      <c r="N60" s="120" t="s">
        <v>32</v>
      </c>
      <c r="O60" s="209" t="s">
        <v>79</v>
      </c>
      <c r="P60" s="115"/>
      <c r="Q60" s="116"/>
    </row>
    <row r="61" spans="1:17" ht="31.5">
      <c r="A61" s="28">
        <v>48</v>
      </c>
      <c r="B61" s="119" t="str">
        <f>'[18]5-6 класс, мальчики'!B16</f>
        <v>Стерлитамакский район</v>
      </c>
      <c r="C61" s="207" t="s">
        <v>383</v>
      </c>
      <c r="D61" s="119" t="str">
        <f>'[18]5-6 класс, мальчики'!F16</f>
        <v>м</v>
      </c>
      <c r="E61" s="119" t="str">
        <f>'[18]5-6 класс, мальчики'!K16</f>
        <v>МОБУ СОШ с.Октябрьское</v>
      </c>
      <c r="F61" s="135">
        <v>6</v>
      </c>
      <c r="G61" s="120">
        <v>5</v>
      </c>
      <c r="H61" s="120">
        <v>4</v>
      </c>
      <c r="I61" s="120">
        <v>4.05</v>
      </c>
      <c r="J61" s="117">
        <v>5.769230769230769</v>
      </c>
      <c r="K61" s="117">
        <v>7</v>
      </c>
      <c r="L61" s="117">
        <v>26.790123456790123</v>
      </c>
      <c r="M61" s="117">
        <v>39.55935422602089</v>
      </c>
      <c r="N61" s="120" t="s">
        <v>32</v>
      </c>
      <c r="O61" s="209" t="s">
        <v>79</v>
      </c>
      <c r="P61" s="116"/>
      <c r="Q61" s="116"/>
    </row>
    <row r="62" spans="1:17" ht="31.5">
      <c r="A62" s="28">
        <v>49</v>
      </c>
      <c r="B62" s="119" t="str">
        <f>'[18]5-6 класс, мальчики'!B14</f>
        <v>Стерлитамакский район</v>
      </c>
      <c r="C62" s="207" t="s">
        <v>384</v>
      </c>
      <c r="D62" s="119" t="str">
        <f>'[18]5-6 класс, мальчики'!F14</f>
        <v>м</v>
      </c>
      <c r="E62" s="119" t="str">
        <f>'[18]5-6 класс, мальчики'!K14</f>
        <v>МОБУ СОШ с.Октябрьское</v>
      </c>
      <c r="F62" s="135">
        <v>5</v>
      </c>
      <c r="G62" s="120">
        <v>5</v>
      </c>
      <c r="H62" s="120">
        <v>3</v>
      </c>
      <c r="I62" s="120">
        <v>4</v>
      </c>
      <c r="J62" s="117">
        <v>5.769230769230769</v>
      </c>
      <c r="K62" s="117">
        <v>5.25</v>
      </c>
      <c r="L62" s="117">
        <v>27.125</v>
      </c>
      <c r="M62" s="117">
        <v>38.144230769230774</v>
      </c>
      <c r="N62" s="120" t="s">
        <v>32</v>
      </c>
      <c r="O62" s="209" t="s">
        <v>79</v>
      </c>
      <c r="P62" s="116"/>
      <c r="Q62" s="116"/>
    </row>
    <row r="63" spans="1:17" ht="31.5">
      <c r="A63" s="28">
        <v>50</v>
      </c>
      <c r="B63" s="119" t="str">
        <f>'[18]5-6 класс, мальчики'!B17</f>
        <v>Стерлитамакский район</v>
      </c>
      <c r="C63" s="207" t="s">
        <v>212</v>
      </c>
      <c r="D63" s="119" t="str">
        <f>'[18]5-6 класс, мальчики'!F17</f>
        <v>м</v>
      </c>
      <c r="E63" s="119" t="str">
        <f>'[18]5-6 класс, мальчики'!K17</f>
        <v>МОБУ СОШ с.Октябрьское</v>
      </c>
      <c r="F63" s="135">
        <v>6</v>
      </c>
      <c r="G63" s="120">
        <v>4</v>
      </c>
      <c r="H63" s="120">
        <v>4</v>
      </c>
      <c r="I63" s="120">
        <v>4.1</v>
      </c>
      <c r="J63" s="117">
        <v>4.615384615384615</v>
      </c>
      <c r="K63" s="117">
        <v>7</v>
      </c>
      <c r="L63" s="117">
        <v>26.463414634146343</v>
      </c>
      <c r="M63" s="117">
        <v>38.07879924953096</v>
      </c>
      <c r="N63" s="120" t="s">
        <v>32</v>
      </c>
      <c r="O63" s="209" t="s">
        <v>79</v>
      </c>
      <c r="P63" s="116"/>
      <c r="Q63" s="116"/>
    </row>
    <row r="64" spans="1:17" ht="47.25">
      <c r="A64" s="28">
        <v>51</v>
      </c>
      <c r="B64" s="136" t="str">
        <f>$B$30</f>
        <v>Стерлитамакский район</v>
      </c>
      <c r="C64" s="123" t="s">
        <v>385</v>
      </c>
      <c r="D64" s="105" t="str">
        <f>'[3]5-6 класс, мальчики '!F14</f>
        <v>м</v>
      </c>
      <c r="E64" s="82" t="str">
        <f>'[3]5-6 класс, мальчики '!K14</f>
        <v>МОБУ СОШ с.Первомайское </v>
      </c>
      <c r="F64" s="86">
        <f>'[3]5-6 класс, мальчики '!N14</f>
        <v>5</v>
      </c>
      <c r="G64" s="125">
        <v>8</v>
      </c>
      <c r="H64" s="125">
        <v>6</v>
      </c>
      <c r="I64" s="125">
        <v>2</v>
      </c>
      <c r="J64" s="117">
        <v>8</v>
      </c>
      <c r="K64" s="117">
        <v>6</v>
      </c>
      <c r="L64" s="117">
        <v>2.5</v>
      </c>
      <c r="M64" s="117">
        <v>16.5</v>
      </c>
      <c r="N64" s="125" t="s">
        <v>32</v>
      </c>
      <c r="O64" s="208" t="str">
        <f>'5-6 класс, девочки'!$O$56</f>
        <v>Хлебникова Жаннета Сергеевна </v>
      </c>
      <c r="P64" s="115"/>
      <c r="Q64" s="116"/>
    </row>
    <row r="65" spans="1:17" ht="15.75">
      <c r="A65" s="28">
        <v>52</v>
      </c>
      <c r="B65" s="136" t="str">
        <f>'[2]5-6 класс, мальчики'!B16</f>
        <v>Стерлитамакский район</v>
      </c>
      <c r="C65" s="123" t="s">
        <v>386</v>
      </c>
      <c r="D65" s="137" t="str">
        <f>'[2]5-6 класс, мальчики'!F16</f>
        <v>м</v>
      </c>
      <c r="E65" s="138" t="str">
        <f>'[2]5-6 класс, мальчики'!K16</f>
        <v>МОБУ СОШ д. Новофедоровское</v>
      </c>
      <c r="F65" s="138">
        <f>'[2]5-6 класс, мальчики'!N16</f>
        <v>5</v>
      </c>
      <c r="G65" s="124">
        <f>'[2]5-6 класс, мальчики'!P16</f>
        <v>5</v>
      </c>
      <c r="H65" s="124">
        <f>'[2]5-6 класс, мальчики'!Q16</f>
        <v>4.3</v>
      </c>
      <c r="I65" s="124">
        <f>'[2]5-6 класс, мальчики'!R16</f>
        <v>2.4</v>
      </c>
      <c r="J65" s="117">
        <f>'[2]5-6 класс, мальчики'!T16</f>
        <v>2.857142857142857</v>
      </c>
      <c r="K65" s="117">
        <f>'[2]5-6 класс, мальчики'!U16</f>
        <v>21.5</v>
      </c>
      <c r="L65" s="117">
        <f>'[2]5-6 класс, мальчики'!V16</f>
        <v>37.666666666666664</v>
      </c>
      <c r="M65" s="117">
        <f>'[2]5-6 класс, мальчики'!W16</f>
        <v>62.02380952380952</v>
      </c>
      <c r="N65" s="124" t="str">
        <f>'[2]5-6 класс, мальчики'!X16</f>
        <v>участник</v>
      </c>
      <c r="O65" s="212" t="str">
        <f>'[2]5-6 класс, мальчики'!Y16</f>
        <v>Тимофеев С.В.</v>
      </c>
      <c r="P65" s="115"/>
      <c r="Q65" s="116"/>
    </row>
    <row r="66" spans="1:17" ht="15.75">
      <c r="A66" s="28">
        <v>53</v>
      </c>
      <c r="B66" s="119" t="str">
        <f>B64</f>
        <v>Стерлитамакский район</v>
      </c>
      <c r="C66" s="207" t="s">
        <v>257</v>
      </c>
      <c r="D66" s="119" t="str">
        <f>'[22]5 класс'!E12</f>
        <v>м</v>
      </c>
      <c r="E66" s="119" t="str">
        <f>'[22]5 класс'!J12</f>
        <v>МОБУ СОШ д.Золотоношка им.Я.Т.Ткаченко</v>
      </c>
      <c r="F66" s="120">
        <f>'[22]5 класс'!M12</f>
        <v>5</v>
      </c>
      <c r="G66" s="120">
        <v>4</v>
      </c>
      <c r="H66" s="120">
        <v>3</v>
      </c>
      <c r="I66" s="120">
        <v>2</v>
      </c>
      <c r="J66" s="117">
        <v>5</v>
      </c>
      <c r="K66" s="117">
        <v>2</v>
      </c>
      <c r="L66" s="117">
        <v>2</v>
      </c>
      <c r="M66" s="117">
        <f>'[22]5 класс'!N12</f>
        <v>8</v>
      </c>
      <c r="N66" s="120" t="str">
        <f>N64</f>
        <v>участник</v>
      </c>
      <c r="O66" s="209" t="str">
        <f>'[22]5 класс'!P12</f>
        <v>Торгашов Д.А</v>
      </c>
      <c r="P66" s="116"/>
      <c r="Q66" s="116"/>
    </row>
    <row r="67" spans="1:17" ht="31.5">
      <c r="A67" s="38">
        <v>54</v>
      </c>
      <c r="B67" s="126" t="s">
        <v>29</v>
      </c>
      <c r="C67" s="207" t="s">
        <v>388</v>
      </c>
      <c r="D67" s="126" t="s">
        <v>34</v>
      </c>
      <c r="E67" s="126" t="s">
        <v>98</v>
      </c>
      <c r="F67" s="120">
        <v>5</v>
      </c>
      <c r="G67" s="120">
        <v>7</v>
      </c>
      <c r="H67" s="120">
        <v>3</v>
      </c>
      <c r="I67" s="120">
        <v>5</v>
      </c>
      <c r="J67" s="117">
        <v>7</v>
      </c>
      <c r="K67" s="117">
        <v>1.5</v>
      </c>
      <c r="L67" s="117">
        <v>10</v>
      </c>
      <c r="M67" s="140">
        <f>SUM(I67:K67)</f>
        <v>13.5</v>
      </c>
      <c r="N67" s="131" t="s">
        <v>99</v>
      </c>
      <c r="O67" s="211" t="s">
        <v>97</v>
      </c>
      <c r="P67" s="116"/>
      <c r="Q67" s="116"/>
    </row>
    <row r="68" spans="1:15" ht="47.25" customHeight="1">
      <c r="A68" s="38"/>
      <c r="B68" s="192"/>
      <c r="C68" s="193"/>
      <c r="D68" s="193"/>
      <c r="E68" s="52"/>
      <c r="F68" s="52"/>
      <c r="G68" s="52"/>
      <c r="H68" s="52"/>
      <c r="I68" s="52"/>
      <c r="J68" s="53"/>
      <c r="K68" s="53"/>
      <c r="L68" s="53"/>
      <c r="M68" s="53"/>
      <c r="N68" s="52"/>
      <c r="O68" s="54"/>
    </row>
    <row r="69" spans="1:15" ht="47.25" customHeight="1">
      <c r="A69" s="38"/>
      <c r="B69" s="39"/>
      <c r="C69" s="45"/>
      <c r="D69" s="45"/>
      <c r="E69" s="52"/>
      <c r="F69" s="52"/>
      <c r="G69" s="52"/>
      <c r="H69" s="52"/>
      <c r="I69" s="52"/>
      <c r="J69" s="53"/>
      <c r="K69" s="53"/>
      <c r="L69" s="53"/>
      <c r="M69" s="53"/>
      <c r="N69" s="52"/>
      <c r="O69" s="54"/>
    </row>
    <row r="70" spans="1:15" ht="47.25" customHeight="1">
      <c r="A70" s="38"/>
      <c r="B70" s="39"/>
      <c r="C70" s="45"/>
      <c r="D70" s="45"/>
      <c r="E70" s="52"/>
      <c r="F70" s="52"/>
      <c r="G70" s="52"/>
      <c r="H70" s="52"/>
      <c r="I70" s="52"/>
      <c r="J70" s="53"/>
      <c r="K70" s="53"/>
      <c r="L70" s="53"/>
      <c r="M70" s="53"/>
      <c r="N70" s="52"/>
      <c r="O70" s="54"/>
    </row>
    <row r="71" spans="1:15" ht="47.25" customHeight="1">
      <c r="A71" s="38"/>
      <c r="B71" s="39"/>
      <c r="C71" s="45"/>
      <c r="D71" s="45"/>
      <c r="E71" s="52"/>
      <c r="F71" s="52"/>
      <c r="G71" s="52"/>
      <c r="H71" s="52"/>
      <c r="I71" s="52"/>
      <c r="J71" s="53"/>
      <c r="K71" s="53"/>
      <c r="L71" s="53"/>
      <c r="M71" s="53"/>
      <c r="N71" s="52"/>
      <c r="O71" s="54"/>
    </row>
    <row r="72" spans="1:15" ht="15.75">
      <c r="A72" s="38"/>
      <c r="B72" s="39"/>
      <c r="C72" s="45"/>
      <c r="D72" s="45"/>
      <c r="E72" s="52"/>
      <c r="F72" s="52"/>
      <c r="G72" s="52"/>
      <c r="H72" s="52"/>
      <c r="I72" s="52"/>
      <c r="J72" s="53"/>
      <c r="K72" s="53"/>
      <c r="L72" s="53"/>
      <c r="M72" s="53"/>
      <c r="N72" s="52"/>
      <c r="O72" s="54"/>
    </row>
    <row r="73" spans="1:15" ht="15.75">
      <c r="A73" s="38"/>
      <c r="B73" s="39"/>
      <c r="C73" s="45"/>
      <c r="D73" s="45"/>
      <c r="E73" s="52"/>
      <c r="F73" s="52"/>
      <c r="G73" s="52"/>
      <c r="H73" s="52"/>
      <c r="I73" s="52"/>
      <c r="J73" s="53"/>
      <c r="K73" s="53"/>
      <c r="L73" s="53"/>
      <c r="M73" s="53"/>
      <c r="N73" s="52"/>
      <c r="O73" s="54"/>
    </row>
    <row r="74" spans="1:15" ht="15.75">
      <c r="A74" s="38"/>
      <c r="B74" s="39"/>
      <c r="C74" s="45"/>
      <c r="D74" s="45"/>
      <c r="E74" s="52"/>
      <c r="F74" s="52"/>
      <c r="G74" s="52"/>
      <c r="H74" s="52"/>
      <c r="I74" s="52"/>
      <c r="J74" s="53"/>
      <c r="K74" s="53"/>
      <c r="L74" s="53"/>
      <c r="M74" s="53"/>
      <c r="N74" s="52"/>
      <c r="O74" s="54"/>
    </row>
    <row r="75" spans="1:15" ht="15.75">
      <c r="A75" s="38"/>
      <c r="B75" s="39"/>
      <c r="C75" s="45"/>
      <c r="D75" s="45"/>
      <c r="E75" s="52"/>
      <c r="F75" s="52"/>
      <c r="G75" s="52"/>
      <c r="H75" s="52"/>
      <c r="I75" s="52"/>
      <c r="J75" s="53"/>
      <c r="K75" s="53"/>
      <c r="L75" s="53"/>
      <c r="M75" s="53"/>
      <c r="N75" s="52"/>
      <c r="O75" s="54"/>
    </row>
    <row r="76" spans="1:15" ht="15.75">
      <c r="A76" s="38"/>
      <c r="B76" s="39"/>
      <c r="C76" s="45"/>
      <c r="D76" s="45"/>
      <c r="E76" s="52"/>
      <c r="F76" s="52"/>
      <c r="G76" s="52"/>
      <c r="H76" s="52"/>
      <c r="I76" s="52"/>
      <c r="J76" s="53"/>
      <c r="K76" s="53"/>
      <c r="L76" s="53"/>
      <c r="M76" s="53"/>
      <c r="N76" s="52"/>
      <c r="O76" s="54"/>
    </row>
    <row r="77" spans="1:15" ht="15.75">
      <c r="A77" s="38"/>
      <c r="B77" s="39"/>
      <c r="C77" s="45"/>
      <c r="D77" s="45"/>
      <c r="E77" s="52"/>
      <c r="F77" s="52"/>
      <c r="G77" s="52"/>
      <c r="H77" s="52"/>
      <c r="I77" s="52"/>
      <c r="J77" s="53"/>
      <c r="K77" s="53"/>
      <c r="L77" s="53"/>
      <c r="M77" s="53"/>
      <c r="N77" s="52"/>
      <c r="O77" s="54"/>
    </row>
    <row r="78" spans="1:15" ht="15.75">
      <c r="A78" s="38"/>
      <c r="B78" s="39"/>
      <c r="C78" s="45"/>
      <c r="D78" s="45"/>
      <c r="E78" s="52"/>
      <c r="F78" s="52"/>
      <c r="G78" s="52"/>
      <c r="H78" s="52"/>
      <c r="I78" s="52"/>
      <c r="J78" s="53"/>
      <c r="K78" s="53"/>
      <c r="L78" s="53"/>
      <c r="M78" s="53"/>
      <c r="N78" s="52"/>
      <c r="O78" s="54"/>
    </row>
    <row r="79" spans="1:15" ht="15.75">
      <c r="A79" s="38"/>
      <c r="B79" s="39"/>
      <c r="C79" s="45"/>
      <c r="D79" s="45"/>
      <c r="E79" s="52"/>
      <c r="F79" s="52"/>
      <c r="G79" s="52"/>
      <c r="H79" s="52"/>
      <c r="I79" s="52"/>
      <c r="J79" s="53"/>
      <c r="K79" s="53"/>
      <c r="L79" s="53"/>
      <c r="M79" s="53"/>
      <c r="N79" s="52"/>
      <c r="O79" s="54"/>
    </row>
    <row r="80" spans="1:15" ht="15.75">
      <c r="A80" s="38"/>
      <c r="B80" s="39"/>
      <c r="C80" s="45"/>
      <c r="D80" s="45"/>
      <c r="E80" s="52"/>
      <c r="F80" s="52"/>
      <c r="G80" s="52"/>
      <c r="H80" s="52"/>
      <c r="I80" s="52"/>
      <c r="J80" s="53"/>
      <c r="K80" s="53"/>
      <c r="L80" s="53"/>
      <c r="M80" s="53"/>
      <c r="N80" s="52"/>
      <c r="O80" s="54"/>
    </row>
    <row r="81" spans="1:15" ht="15.75">
      <c r="A81" s="38"/>
      <c r="B81" s="39"/>
      <c r="C81" s="45"/>
      <c r="D81" s="45"/>
      <c r="E81" s="52"/>
      <c r="F81" s="52"/>
      <c r="G81" s="52"/>
      <c r="H81" s="52"/>
      <c r="I81" s="52"/>
      <c r="J81" s="53"/>
      <c r="K81" s="53"/>
      <c r="L81" s="53"/>
      <c r="M81" s="53"/>
      <c r="N81" s="52"/>
      <c r="O81" s="54"/>
    </row>
    <row r="82" spans="1:15" ht="15.75">
      <c r="A82" s="38"/>
      <c r="B82" s="39"/>
      <c r="C82" s="45"/>
      <c r="D82" s="45"/>
      <c r="E82" s="52"/>
      <c r="F82" s="52"/>
      <c r="G82" s="52"/>
      <c r="H82" s="52"/>
      <c r="I82" s="52"/>
      <c r="J82" s="53"/>
      <c r="K82" s="53"/>
      <c r="L82" s="53"/>
      <c r="M82" s="53"/>
      <c r="N82" s="52"/>
      <c r="O82" s="54"/>
    </row>
    <row r="83" spans="1:15" ht="15.75">
      <c r="A83" s="38"/>
      <c r="B83" s="39"/>
      <c r="C83" s="45"/>
      <c r="D83" s="45"/>
      <c r="E83" s="52"/>
      <c r="F83" s="52"/>
      <c r="G83" s="52"/>
      <c r="H83" s="52"/>
      <c r="I83" s="52"/>
      <c r="J83" s="53"/>
      <c r="K83" s="53"/>
      <c r="L83" s="53"/>
      <c r="M83" s="53"/>
      <c r="N83" s="52"/>
      <c r="O83" s="54"/>
    </row>
    <row r="84" spans="1:15" ht="15.75">
      <c r="A84" s="38"/>
      <c r="B84" s="39"/>
      <c r="C84" s="45"/>
      <c r="D84" s="45"/>
      <c r="E84" s="52"/>
      <c r="F84" s="52"/>
      <c r="G84" s="52"/>
      <c r="H84" s="52"/>
      <c r="I84" s="52"/>
      <c r="J84" s="53"/>
      <c r="K84" s="53"/>
      <c r="L84" s="53"/>
      <c r="M84" s="53"/>
      <c r="N84" s="52"/>
      <c r="O84" s="54"/>
    </row>
    <row r="85" spans="1:15" ht="15.75">
      <c r="A85" s="38"/>
      <c r="B85" s="39"/>
      <c r="C85" s="45"/>
      <c r="D85" s="45"/>
      <c r="E85" s="52"/>
      <c r="F85" s="52"/>
      <c r="G85" s="52"/>
      <c r="H85" s="52"/>
      <c r="I85" s="52"/>
      <c r="J85" s="53"/>
      <c r="K85" s="53"/>
      <c r="L85" s="53"/>
      <c r="M85" s="53"/>
      <c r="N85" s="52"/>
      <c r="O85" s="54"/>
    </row>
    <row r="86" spans="1:15" ht="15.75">
      <c r="A86" s="38"/>
      <c r="B86" s="39"/>
      <c r="C86" s="45"/>
      <c r="D86" s="45"/>
      <c r="E86" s="52"/>
      <c r="F86" s="52"/>
      <c r="G86" s="52"/>
      <c r="H86" s="52"/>
      <c r="I86" s="52"/>
      <c r="J86" s="53"/>
      <c r="K86" s="53"/>
      <c r="L86" s="53"/>
      <c r="M86" s="53"/>
      <c r="N86" s="52"/>
      <c r="O86" s="54"/>
    </row>
    <row r="87" spans="1:15" ht="15.75">
      <c r="A87" s="38"/>
      <c r="B87" s="39"/>
      <c r="C87" s="45"/>
      <c r="D87" s="45"/>
      <c r="E87" s="52"/>
      <c r="F87" s="52"/>
      <c r="G87" s="52"/>
      <c r="H87" s="52"/>
      <c r="I87" s="52"/>
      <c r="J87" s="53"/>
      <c r="K87" s="53"/>
      <c r="L87" s="53"/>
      <c r="M87" s="53"/>
      <c r="N87" s="52"/>
      <c r="O87" s="54"/>
    </row>
    <row r="88" spans="1:15" ht="15.75">
      <c r="A88" s="38"/>
      <c r="B88" s="39"/>
      <c r="C88" s="45"/>
      <c r="D88" s="45"/>
      <c r="E88" s="52"/>
      <c r="F88" s="52"/>
      <c r="G88" s="52"/>
      <c r="H88" s="52"/>
      <c r="I88" s="52"/>
      <c r="J88" s="53"/>
      <c r="K88" s="53"/>
      <c r="L88" s="53"/>
      <c r="M88" s="53"/>
      <c r="N88" s="52"/>
      <c r="O88" s="54"/>
    </row>
    <row r="89" spans="1:15" ht="15.75">
      <c r="A89" s="38"/>
      <c r="B89" s="39"/>
      <c r="C89" s="45"/>
      <c r="D89" s="45"/>
      <c r="E89" s="52"/>
      <c r="F89" s="52"/>
      <c r="G89" s="52"/>
      <c r="H89" s="52"/>
      <c r="I89" s="52"/>
      <c r="J89" s="53"/>
      <c r="K89" s="53"/>
      <c r="L89" s="53"/>
      <c r="M89" s="53"/>
      <c r="N89" s="52"/>
      <c r="O89" s="54"/>
    </row>
    <row r="90" spans="1:15" ht="15.75">
      <c r="A90" s="38"/>
      <c r="B90" s="39"/>
      <c r="C90" s="45"/>
      <c r="D90" s="45"/>
      <c r="E90" s="52"/>
      <c r="F90" s="52"/>
      <c r="G90" s="52"/>
      <c r="H90" s="52"/>
      <c r="I90" s="52"/>
      <c r="J90" s="53"/>
      <c r="K90" s="53"/>
      <c r="L90" s="53"/>
      <c r="M90" s="53"/>
      <c r="N90" s="52"/>
      <c r="O90" s="54"/>
    </row>
    <row r="91" spans="1:15" ht="15.75">
      <c r="A91" s="38"/>
      <c r="B91" s="39"/>
      <c r="C91" s="45"/>
      <c r="D91" s="45"/>
      <c r="E91" s="52"/>
      <c r="F91" s="52"/>
      <c r="G91" s="52"/>
      <c r="H91" s="52"/>
      <c r="I91" s="52"/>
      <c r="J91" s="53"/>
      <c r="K91" s="53"/>
      <c r="L91" s="53"/>
      <c r="M91" s="53"/>
      <c r="N91" s="52"/>
      <c r="O91" s="54"/>
    </row>
    <row r="92" spans="1:15" ht="12.75">
      <c r="A92" s="38"/>
      <c r="B92" s="39"/>
      <c r="C92" s="45"/>
      <c r="D92" s="45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4"/>
    </row>
    <row r="93" spans="1:15" ht="12.75">
      <c r="A93" s="38"/>
      <c r="B93" s="39"/>
      <c r="C93" s="45"/>
      <c r="D93" s="45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4"/>
    </row>
    <row r="94" spans="1:15" ht="12.75">
      <c r="A94" s="38"/>
      <c r="B94" s="39"/>
      <c r="C94" s="45"/>
      <c r="D94" s="45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4"/>
    </row>
    <row r="95" spans="1:15" ht="12.75">
      <c r="A95" s="38"/>
      <c r="B95" s="39"/>
      <c r="C95" s="45"/>
      <c r="D95" s="45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4"/>
    </row>
    <row r="96" spans="1:15" ht="12.75">
      <c r="A96" s="38"/>
      <c r="B96" s="39"/>
      <c r="C96" s="45"/>
      <c r="D96" s="45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4"/>
    </row>
    <row r="97" spans="1:15" ht="12.75">
      <c r="A97" s="38"/>
      <c r="B97" s="39"/>
      <c r="C97" s="45"/>
      <c r="D97" s="45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4"/>
    </row>
    <row r="98" spans="1:15" ht="12.75">
      <c r="A98" s="38"/>
      <c r="B98" s="39"/>
      <c r="C98" s="45"/>
      <c r="D98" s="45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4"/>
    </row>
    <row r="99" spans="1:15" ht="12.75">
      <c r="A99" s="38"/>
      <c r="B99" s="39"/>
      <c r="C99" s="45"/>
      <c r="D99" s="45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4"/>
    </row>
    <row r="100" spans="1:15" ht="12.75">
      <c r="A100" s="38"/>
      <c r="B100" s="39"/>
      <c r="C100" s="45"/>
      <c r="D100" s="45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4"/>
    </row>
    <row r="101" spans="1:15" ht="12.75">
      <c r="A101" s="38"/>
      <c r="B101" s="39"/>
      <c r="C101" s="45"/>
      <c r="D101" s="45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4"/>
    </row>
    <row r="102" spans="1:15" ht="12.75">
      <c r="A102" s="38"/>
      <c r="B102" s="39"/>
      <c r="C102" s="45"/>
      <c r="D102" s="45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4"/>
    </row>
    <row r="103" spans="1:15" ht="12.75">
      <c r="A103" s="38"/>
      <c r="B103" s="39"/>
      <c r="C103" s="45"/>
      <c r="D103" s="45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4"/>
    </row>
    <row r="104" spans="1:15" ht="12.75">
      <c r="A104" s="38"/>
      <c r="B104" s="39"/>
      <c r="C104" s="45"/>
      <c r="D104" s="45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4"/>
    </row>
    <row r="105" spans="1:15" ht="12.75">
      <c r="A105" s="38"/>
      <c r="B105" s="39"/>
      <c r="C105" s="45"/>
      <c r="D105" s="45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4"/>
    </row>
    <row r="106" spans="1:15" ht="12.75">
      <c r="A106" s="38"/>
      <c r="B106" s="39"/>
      <c r="C106" s="45"/>
      <c r="D106" s="45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4"/>
    </row>
    <row r="107" spans="1:15" ht="12.75">
      <c r="A107" s="38"/>
      <c r="B107" s="39"/>
      <c r="C107" s="45"/>
      <c r="D107" s="45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4"/>
    </row>
    <row r="108" spans="1:15" ht="12.75">
      <c r="A108" s="38"/>
      <c r="B108" s="39"/>
      <c r="C108" s="45"/>
      <c r="D108" s="45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4"/>
    </row>
    <row r="109" spans="1:15" ht="12.75">
      <c r="A109" s="38"/>
      <c r="B109" s="39"/>
      <c r="C109" s="45"/>
      <c r="D109" s="45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4"/>
    </row>
    <row r="110" spans="1:15" ht="12.75">
      <c r="A110" s="38"/>
      <c r="B110" s="39"/>
      <c r="C110" s="45"/>
      <c r="D110" s="45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4"/>
    </row>
    <row r="111" spans="1:15" ht="12.75">
      <c r="A111" s="38"/>
      <c r="B111" s="39"/>
      <c r="C111" s="45"/>
      <c r="D111" s="45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4"/>
    </row>
    <row r="112" spans="5:15" ht="12.75"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4"/>
    </row>
    <row r="113" spans="5:15" ht="12.75"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4"/>
    </row>
  </sheetData>
  <sheetProtection/>
  <protectedRanges>
    <protectedRange sqref="M64" name="Диапазон1_2_1_1"/>
    <protectedRange sqref="N66:N67" name="Диапазон1_2_1_1_1"/>
  </protectedRanges>
  <dataValidations count="2">
    <dataValidation allowBlank="1" showInputMessage="1" showErrorMessage="1" sqref="B14 A12 D14:D16 A3 A1 A9:A10 D24:D35 D64:D67 B13:D13"/>
    <dataValidation allowBlank="1" showInputMessage="1" showErrorMessage="1" sqref="A4:A8 D17:D23"/>
  </dataValidations>
  <printOptions/>
  <pageMargins left="0.2362204724409449" right="0.2362204724409449" top="0.31496062992125984" bottom="0.35433070866141736" header="0.31496062992125984" footer="0.31496062992125984"/>
  <pageSetup fitToHeight="0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1"/>
  <sheetViews>
    <sheetView zoomScale="68" zoomScaleNormal="68" workbookViewId="0" topLeftCell="A1">
      <selection activeCell="A1" sqref="A1:D8"/>
    </sheetView>
  </sheetViews>
  <sheetFormatPr defaultColWidth="9.00390625" defaultRowHeight="12.75"/>
  <cols>
    <col min="1" max="1" width="4.625" style="0" customWidth="1"/>
    <col min="2" max="2" width="30.00390625" style="27" customWidth="1"/>
    <col min="3" max="3" width="15.125" style="0" customWidth="1"/>
    <col min="4" max="4" width="8.875" style="0" customWidth="1"/>
    <col min="5" max="5" width="24.375" style="0" customWidth="1"/>
    <col min="6" max="6" width="13.875" style="0" customWidth="1"/>
    <col min="7" max="7" width="13.25390625" style="0" customWidth="1"/>
    <col min="8" max="8" width="11.75390625" style="0" customWidth="1"/>
    <col min="9" max="9" width="11.375" style="0" customWidth="1"/>
    <col min="10" max="10" width="11.625" style="0" customWidth="1"/>
    <col min="11" max="11" width="9.375" style="0" customWidth="1"/>
    <col min="12" max="13" width="11.00390625" style="0" customWidth="1"/>
    <col min="14" max="14" width="17.625" style="0" customWidth="1"/>
    <col min="15" max="15" width="27.00390625" style="36" customWidth="1"/>
  </cols>
  <sheetData>
    <row r="1" spans="1:15" ht="12.75">
      <c r="A1" s="15"/>
      <c r="B1" s="2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32"/>
    </row>
    <row r="2" spans="1:15" ht="15.75">
      <c r="A2" s="29" t="s">
        <v>392</v>
      </c>
      <c r="B2" s="29"/>
      <c r="C2" s="29"/>
      <c r="D2" s="29" t="s">
        <v>86</v>
      </c>
      <c r="E2" s="29"/>
      <c r="F2" s="29"/>
      <c r="G2" s="29"/>
      <c r="H2" s="29"/>
      <c r="I2" s="29"/>
      <c r="J2" s="29"/>
      <c r="K2" s="29"/>
      <c r="L2" s="29"/>
      <c r="M2" s="29"/>
      <c r="N2" s="16"/>
      <c r="O2" s="33"/>
    </row>
    <row r="3" spans="1:15" ht="12.75">
      <c r="A3" s="17"/>
      <c r="B3" s="2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2"/>
    </row>
    <row r="4" spans="1:15" ht="15.75">
      <c r="A4" s="214" t="s">
        <v>16</v>
      </c>
      <c r="B4" s="215" t="s">
        <v>390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4"/>
    </row>
    <row r="5" spans="1:15" ht="15.75">
      <c r="A5" s="214" t="s">
        <v>17</v>
      </c>
      <c r="B5" s="216" t="s">
        <v>29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32"/>
    </row>
    <row r="6" spans="1:15" ht="15.75">
      <c r="A6" s="214" t="s">
        <v>18</v>
      </c>
      <c r="B6" s="216" t="s">
        <v>391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2"/>
    </row>
    <row r="7" spans="1:15" ht="15.75">
      <c r="A7" s="214" t="s">
        <v>19</v>
      </c>
      <c r="B7" s="217">
        <v>5.6</v>
      </c>
      <c r="C7" s="6"/>
      <c r="D7" s="6"/>
      <c r="E7" s="6"/>
      <c r="F7" s="9" t="s">
        <v>10</v>
      </c>
      <c r="G7" s="11"/>
      <c r="H7" s="9" t="s">
        <v>24</v>
      </c>
      <c r="I7" s="10">
        <v>40</v>
      </c>
      <c r="J7" s="11"/>
      <c r="K7" s="11"/>
      <c r="L7" s="11"/>
      <c r="M7" s="11"/>
      <c r="N7" s="6"/>
      <c r="O7" s="32"/>
    </row>
    <row r="8" spans="1:15" ht="15.75">
      <c r="A8" s="214" t="s">
        <v>20</v>
      </c>
      <c r="B8" s="218">
        <v>45208</v>
      </c>
      <c r="C8" s="6"/>
      <c r="D8" s="6"/>
      <c r="E8" s="6"/>
      <c r="F8" s="9" t="s">
        <v>11</v>
      </c>
      <c r="G8" s="11"/>
      <c r="H8" s="9"/>
      <c r="I8" s="10"/>
      <c r="J8" s="11"/>
      <c r="K8" s="11"/>
      <c r="L8" s="11"/>
      <c r="M8" s="11"/>
      <c r="N8" s="6"/>
      <c r="O8" s="32"/>
    </row>
    <row r="9" spans="1:15" ht="12.75">
      <c r="A9" s="6"/>
      <c r="B9" s="24"/>
      <c r="C9" s="6"/>
      <c r="D9" s="6"/>
      <c r="E9" s="6"/>
      <c r="F9" s="6"/>
      <c r="G9" s="19">
        <v>20</v>
      </c>
      <c r="H9" s="12">
        <v>10</v>
      </c>
      <c r="I9" s="20"/>
      <c r="J9" s="6"/>
      <c r="K9" s="6"/>
      <c r="L9" s="6"/>
      <c r="M9" s="6"/>
      <c r="N9" s="6"/>
      <c r="O9" s="32"/>
    </row>
    <row r="10" spans="1:15" ht="12.75">
      <c r="A10" s="6"/>
      <c r="B10" s="24"/>
      <c r="C10" s="6"/>
      <c r="D10" s="6"/>
      <c r="E10" s="6"/>
      <c r="F10" s="6"/>
      <c r="G10" s="13">
        <f>MAX(G14:G35)</f>
        <v>24</v>
      </c>
      <c r="H10" s="13">
        <f>MAX(H14:H35)</f>
        <v>18</v>
      </c>
      <c r="I10" s="13">
        <f>MIN(I14:I35)</f>
        <v>1</v>
      </c>
      <c r="J10" s="6"/>
      <c r="K10" s="6"/>
      <c r="L10" s="6"/>
      <c r="M10" s="6"/>
      <c r="N10" s="6"/>
      <c r="O10" s="32"/>
    </row>
    <row r="11" spans="1:15" ht="12.75">
      <c r="A11" s="5"/>
      <c r="B11" s="25"/>
      <c r="C11" s="2"/>
      <c r="D11" s="5"/>
      <c r="E11" s="3" t="s">
        <v>6</v>
      </c>
      <c r="F11" s="14">
        <f>MAX(M14:M35)</f>
        <v>98.3</v>
      </c>
      <c r="G11" s="7"/>
      <c r="H11" s="7"/>
      <c r="I11" s="7"/>
      <c r="J11" s="7"/>
      <c r="K11" s="7"/>
      <c r="L11" s="7"/>
      <c r="M11" s="7"/>
      <c r="N11" s="8"/>
      <c r="O11" s="35"/>
    </row>
    <row r="12" spans="1:15" ht="12.75" customHeight="1">
      <c r="A12" s="4"/>
      <c r="B12" s="2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31" t="s">
        <v>0</v>
      </c>
    </row>
    <row r="13" spans="1:21" ht="18.75">
      <c r="A13" s="12" t="s">
        <v>1</v>
      </c>
      <c r="B13" s="187" t="s">
        <v>2</v>
      </c>
      <c r="C13" s="187" t="s">
        <v>304</v>
      </c>
      <c r="D13" s="187" t="s">
        <v>3</v>
      </c>
      <c r="E13" s="160" t="s">
        <v>4</v>
      </c>
      <c r="F13" s="160" t="s">
        <v>8</v>
      </c>
      <c r="G13" s="160" t="s">
        <v>12</v>
      </c>
      <c r="H13" s="160" t="str">
        <f>'9-11 класс, девочки '!G13</f>
        <v>Гимнастика</v>
      </c>
      <c r="I13" s="160" t="str">
        <f>'9-11 класс, девочки '!H13</f>
        <v>легая атлетика</v>
      </c>
      <c r="J13" s="161" t="s">
        <v>14</v>
      </c>
      <c r="K13" s="161" t="s">
        <v>15</v>
      </c>
      <c r="L13" s="161" t="s">
        <v>25</v>
      </c>
      <c r="M13" s="160" t="s">
        <v>9</v>
      </c>
      <c r="N13" s="160" t="s">
        <v>7</v>
      </c>
      <c r="O13" s="188" t="s">
        <v>5</v>
      </c>
      <c r="P13" s="189"/>
      <c r="Q13" s="1"/>
      <c r="R13" s="1"/>
      <c r="S13" s="1"/>
      <c r="T13" s="1"/>
      <c r="U13" s="1"/>
    </row>
    <row r="14" spans="1:21" s="37" customFormat="1" ht="15.75">
      <c r="A14" s="122">
        <v>2</v>
      </c>
      <c r="B14" s="86" t="s">
        <v>29</v>
      </c>
      <c r="C14" s="82" t="s">
        <v>305</v>
      </c>
      <c r="D14" s="82" t="s">
        <v>30</v>
      </c>
      <c r="E14" s="82" t="s">
        <v>35</v>
      </c>
      <c r="F14" s="82">
        <v>6</v>
      </c>
      <c r="G14" s="125">
        <v>24</v>
      </c>
      <c r="H14" s="125">
        <v>12</v>
      </c>
      <c r="I14" s="125">
        <v>2.31</v>
      </c>
      <c r="J14" s="117">
        <v>24</v>
      </c>
      <c r="K14" s="117">
        <v>34.3</v>
      </c>
      <c r="L14" s="117">
        <v>40</v>
      </c>
      <c r="M14" s="117">
        <v>98.3</v>
      </c>
      <c r="N14" s="152" t="s">
        <v>36</v>
      </c>
      <c r="O14" s="82" t="s">
        <v>37</v>
      </c>
      <c r="P14" s="190"/>
      <c r="Q14" s="30"/>
      <c r="R14" s="30"/>
      <c r="S14" s="30"/>
      <c r="T14" s="30"/>
      <c r="U14" s="30"/>
    </row>
    <row r="15" spans="1:16" s="30" customFormat="1" ht="15.75">
      <c r="A15" s="122">
        <v>3</v>
      </c>
      <c r="B15" s="86" t="str">
        <f>'[2]5-6 класс, девочки'!B15</f>
        <v>Стерлитамакский район</v>
      </c>
      <c r="C15" s="82" t="s">
        <v>187</v>
      </c>
      <c r="D15" s="82" t="str">
        <f>'[2]5-6 класс, девочки'!F15</f>
        <v>ж</v>
      </c>
      <c r="E15" s="82" t="str">
        <f>'[2]5-6 класс, девочки'!K15</f>
        <v>МОБУ СОШ д. Новофедоровское</v>
      </c>
      <c r="F15" s="82">
        <f>'[2]5-6 класс, девочки'!N15</f>
        <v>6</v>
      </c>
      <c r="G15" s="125">
        <f>'[2]5-6 класс, девочки'!P15</f>
        <v>16</v>
      </c>
      <c r="H15" s="125">
        <f>'[2]5-6 класс, девочки'!Q15</f>
        <v>8</v>
      </c>
      <c r="I15" s="125">
        <f>'[2]5-6 класс, девочки'!R15</f>
        <v>2.26</v>
      </c>
      <c r="J15" s="117">
        <f>'[2]5-6 класс, девочки'!T15</f>
        <v>16</v>
      </c>
      <c r="K15" s="117">
        <f>'[2]5-6 класс, девочки'!U15</f>
        <v>40</v>
      </c>
      <c r="L15" s="117">
        <f>'[2]5-6 класс, девочки'!V15</f>
        <v>40</v>
      </c>
      <c r="M15" s="117">
        <f>'[2]5-6 класс, девочки'!W15</f>
        <v>96</v>
      </c>
      <c r="N15" s="152" t="str">
        <f>'[2]5-6 класс, девочки'!X15</f>
        <v>победитель</v>
      </c>
      <c r="O15" s="82" t="str">
        <f>'[2]5-6 класс, девочки'!Y15</f>
        <v>Тимофеев С.В.</v>
      </c>
      <c r="P15" s="190"/>
    </row>
    <row r="16" spans="1:21" s="30" customFormat="1" ht="15.75">
      <c r="A16" s="122">
        <v>11</v>
      </c>
      <c r="B16" s="120" t="str">
        <f>'[16]5-6 класс, девочки'!B15</f>
        <v>Стерлитамакский район</v>
      </c>
      <c r="C16" s="120" t="s">
        <v>164</v>
      </c>
      <c r="D16" s="120" t="str">
        <f>'[16]5-6 класс, девочки'!F15</f>
        <v>ж</v>
      </c>
      <c r="E16" s="120" t="str">
        <f>'[16]5-6 класс, девочки'!K15</f>
        <v>МОБУ СОШ с.Наумовка</v>
      </c>
      <c r="F16" s="120">
        <f>'[16]5-6 класс, девочки'!N15</f>
        <v>6</v>
      </c>
      <c r="G16" s="120">
        <f>'[16]5-6 класс, девочки'!P15</f>
        <v>16</v>
      </c>
      <c r="H16" s="120">
        <f>'[16]5-6 класс, девочки'!Q15</f>
        <v>18</v>
      </c>
      <c r="I16" s="120">
        <f>'[16]5-6 класс, девочки'!R15</f>
        <v>2.26</v>
      </c>
      <c r="J16" s="120">
        <v>12.3</v>
      </c>
      <c r="K16" s="120">
        <f>'[16]5-6 класс, девочки'!T15</f>
        <v>36</v>
      </c>
      <c r="L16" s="120">
        <f>'[16]5-6 класс, девочки'!U15</f>
        <v>40</v>
      </c>
      <c r="M16" s="120">
        <v>88.3</v>
      </c>
      <c r="N16" s="153" t="str">
        <f>'[16]5-6 класс, девочки'!V15</f>
        <v>победитель</v>
      </c>
      <c r="O16" s="121" t="str">
        <f>'[16]5-6 класс, девочки'!Z15</f>
        <v>Сергеев В.П.</v>
      </c>
      <c r="P16" s="162"/>
      <c r="Q16"/>
      <c r="R16"/>
      <c r="S16"/>
      <c r="T16"/>
      <c r="U16"/>
    </row>
    <row r="17" spans="1:21" s="30" customFormat="1" ht="15.75">
      <c r="A17" s="122">
        <v>5</v>
      </c>
      <c r="B17" s="120" t="str">
        <f>'[7]5-6 класс, девочки'!B14</f>
        <v>Стерлитамакский район</v>
      </c>
      <c r="C17" s="120" t="s">
        <v>306</v>
      </c>
      <c r="D17" s="120" t="str">
        <f>'[7]5-6 класс, девочки'!F14</f>
        <v>ж</v>
      </c>
      <c r="E17" s="120" t="str">
        <f>'[7]5-6 класс, девочки'!K14</f>
        <v>МОБУ СОШ с. Талачево</v>
      </c>
      <c r="F17" s="120">
        <f>'[7]5-6 класс, девочки'!L14</f>
        <v>6</v>
      </c>
      <c r="G17" s="120">
        <f>'[7]5-6 класс, девочки'!N14</f>
        <v>16</v>
      </c>
      <c r="H17" s="120">
        <f>'[7]5-6 класс, девочки'!O14</f>
        <v>15</v>
      </c>
      <c r="I17" s="120">
        <f>'[7]5-6 класс, девочки'!P14</f>
        <v>4.41</v>
      </c>
      <c r="J17" s="117">
        <f>'[7]5-6 класс, девочки'!Q14</f>
        <v>18.46153846153846</v>
      </c>
      <c r="K17" s="117">
        <f>'[7]5-6 класс, девочки'!R14</f>
        <v>26.25</v>
      </c>
      <c r="L17" s="117">
        <f>'[7]5-6 класс, девочки'!S14</f>
        <v>35</v>
      </c>
      <c r="M17" s="140">
        <f>'[7]5-6 класс, девочки'!U14</f>
        <v>79.71153846153845</v>
      </c>
      <c r="N17" s="153" t="str">
        <f>'[7]5-6 класс, девочки'!T14</f>
        <v>победитель</v>
      </c>
      <c r="O17" s="121" t="str">
        <f>'[7]5-6 класс, девочки'!X14</f>
        <v>Мухамктшина Минзифа Зиннатовна</v>
      </c>
      <c r="P17" s="162"/>
      <c r="Q17"/>
      <c r="R17"/>
      <c r="S17"/>
      <c r="T17"/>
      <c r="U17"/>
    </row>
    <row r="18" spans="1:21" s="30" customFormat="1" ht="15.75">
      <c r="A18" s="122">
        <v>13</v>
      </c>
      <c r="B18" s="119" t="str">
        <f>'[19]5-6 класс, девочки'!B15</f>
        <v>Стерлитамакский район</v>
      </c>
      <c r="C18" s="119" t="s">
        <v>164</v>
      </c>
      <c r="D18" s="119" t="str">
        <f>'[19]5-6 класс, девочки'!F15</f>
        <v>ж</v>
      </c>
      <c r="E18" s="119" t="str">
        <f>'[19]5-6 класс, девочки'!K15</f>
        <v>МОБУ СОШ с.Наумовка</v>
      </c>
      <c r="F18" s="119">
        <f>'[19]5-6 класс, девочки'!L15</f>
        <v>6</v>
      </c>
      <c r="G18" s="119">
        <v>16</v>
      </c>
      <c r="H18" s="119">
        <v>8</v>
      </c>
      <c r="I18" s="119">
        <v>2.26</v>
      </c>
      <c r="J18" s="119">
        <v>18.4</v>
      </c>
      <c r="K18" s="119">
        <v>14</v>
      </c>
      <c r="L18" s="119">
        <v>35</v>
      </c>
      <c r="M18" s="119">
        <v>67.7</v>
      </c>
      <c r="N18" s="154" t="str">
        <f>'[19]5-6 класс, девочки'!T15</f>
        <v>победитель</v>
      </c>
      <c r="O18" s="141" t="str">
        <f>'[19]5-6 класс, девочки'!X15</f>
        <v>Сергеев В.П.</v>
      </c>
      <c r="P18" s="162"/>
      <c r="Q18"/>
      <c r="R18"/>
      <c r="S18"/>
      <c r="T18"/>
      <c r="U18"/>
    </row>
    <row r="19" spans="1:16" s="30" customFormat="1" ht="15.75">
      <c r="A19" s="122">
        <v>10</v>
      </c>
      <c r="B19" s="120" t="str">
        <f>'[15]5-6 класс, девочки'!B15</f>
        <v>Стерлитамакский район</v>
      </c>
      <c r="C19" s="120" t="s">
        <v>250</v>
      </c>
      <c r="D19" s="120" t="str">
        <f>'[15]5-6 класс, девочки'!F15</f>
        <v>ж</v>
      </c>
      <c r="E19" s="120" t="str">
        <f>'[15]5-6 класс, девочки'!K15</f>
        <v>МОБУ СОШ с.Рощинский</v>
      </c>
      <c r="F19" s="120">
        <f>'[15]5-6 класс, девочки'!L15</f>
        <v>6</v>
      </c>
      <c r="G19" s="120">
        <f>'[15]5-6 класс, девочки'!N15</f>
        <v>16</v>
      </c>
      <c r="H19" s="120">
        <f>'[15]5-6 класс, девочки'!O15</f>
        <v>8.4</v>
      </c>
      <c r="I19" s="120">
        <f>'[15]5-6 класс, девочки'!P15</f>
        <v>2.45</v>
      </c>
      <c r="J19" s="120">
        <v>18.5</v>
      </c>
      <c r="K19" s="120">
        <f>'[15]5-6 класс, девочки'!R15</f>
        <v>14.7</v>
      </c>
      <c r="L19" s="120">
        <f>'[15]5-6 класс, девочки'!S15</f>
        <v>33.99999999999999</v>
      </c>
      <c r="M19" s="120">
        <v>67.1</v>
      </c>
      <c r="N19" s="153" t="str">
        <f>'[15]5-6 класс, девочки'!T15</f>
        <v>победитель</v>
      </c>
      <c r="O19" s="121" t="str">
        <f>'[15]5-6 класс, девочки'!X15</f>
        <v>Семенов Юрий Петрович</v>
      </c>
      <c r="P19" s="190"/>
    </row>
    <row r="20" spans="1:21" s="30" customFormat="1" ht="15.75">
      <c r="A20" s="122">
        <v>7</v>
      </c>
      <c r="B20" s="120" t="str">
        <f>'[9]5-6 класс, девочки'!B14</f>
        <v>Стерлитамакский район</v>
      </c>
      <c r="C20" s="120" t="s">
        <v>229</v>
      </c>
      <c r="D20" s="120" t="str">
        <f>'[9]5-6 класс, девочки'!F14</f>
        <v>ж</v>
      </c>
      <c r="E20" s="120" t="str">
        <f>'[9]5-6 класс, девочки'!K14</f>
        <v>МОБУ СОШ с. Верхние Услы</v>
      </c>
      <c r="F20" s="120">
        <f>'[9]5-6 класс, девочки'!L14</f>
        <v>6</v>
      </c>
      <c r="G20" s="120">
        <f>'[9]5-6 класс, девочки'!N14</f>
        <v>17</v>
      </c>
      <c r="H20" s="120">
        <f>'[9]5-6 класс, девочки'!O14</f>
        <v>7</v>
      </c>
      <c r="I20" s="120">
        <f>'[9]5-6 класс, девочки'!P14</f>
        <v>4.43</v>
      </c>
      <c r="J20" s="120">
        <v>19.6</v>
      </c>
      <c r="K20" s="120">
        <f>'[9]5-6 класс, девочки'!R14</f>
        <v>12.25</v>
      </c>
      <c r="L20" s="120">
        <f>'[9]5-6 класс, девочки'!S14</f>
        <v>35</v>
      </c>
      <c r="M20" s="120">
        <v>66.8</v>
      </c>
      <c r="N20" s="153" t="str">
        <f>'[9]5-6 класс, девочки'!T14</f>
        <v>победитель</v>
      </c>
      <c r="O20" s="121" t="str">
        <f>'[9]5-6 класс, девочки'!X14</f>
        <v>СабитоваВинера Винеровна</v>
      </c>
      <c r="P20" s="162"/>
      <c r="Q20"/>
      <c r="R20"/>
      <c r="S20"/>
      <c r="T20"/>
      <c r="U20"/>
    </row>
    <row r="21" spans="1:21" s="30" customFormat="1" ht="15.75">
      <c r="A21" s="122">
        <v>14</v>
      </c>
      <c r="B21" s="119" t="str">
        <f>'[21]5-6 класс, девочки'!B15</f>
        <v>Стерлитамакский район</v>
      </c>
      <c r="C21" s="119" t="s">
        <v>254</v>
      </c>
      <c r="D21" s="119" t="str">
        <f>'[21]5-6 класс, девочки'!F15</f>
        <v>ж</v>
      </c>
      <c r="E21" s="119" t="str">
        <f>'[21]5-6 класс, девочки'!K15</f>
        <v>МОБУ СОШ с.Алатана</v>
      </c>
      <c r="F21" s="119">
        <v>5</v>
      </c>
      <c r="G21" s="119">
        <f>'[21]5-6 класс, девочки'!N15</f>
        <v>15</v>
      </c>
      <c r="H21" s="119">
        <f>'[21]5-6 класс, девочки'!O15</f>
        <v>7</v>
      </c>
      <c r="I21" s="119">
        <v>1.5</v>
      </c>
      <c r="J21" s="119">
        <v>17.3</v>
      </c>
      <c r="K21" s="119">
        <f>'[21]5-6 класс, девочки'!R15</f>
        <v>12.25</v>
      </c>
      <c r="L21" s="119">
        <f>'[21]5-6 класс, девочки'!S15</f>
        <v>35</v>
      </c>
      <c r="M21" s="119">
        <v>64.5</v>
      </c>
      <c r="N21" s="154" t="str">
        <f>'[21]5-6 класс, девочки'!T15</f>
        <v>победитель</v>
      </c>
      <c r="O21" s="141" t="str">
        <f>'[21]5-6 класс, девочки'!X15</f>
        <v>Шарафисламова С.Н.</v>
      </c>
      <c r="P21" s="162"/>
      <c r="Q21"/>
      <c r="R21"/>
      <c r="S21"/>
      <c r="T21"/>
      <c r="U21"/>
    </row>
    <row r="22" spans="1:16" s="30" customFormat="1" ht="15.75">
      <c r="A22" s="122">
        <v>6</v>
      </c>
      <c r="B22" s="120" t="str">
        <f>'[8]5-6 класс, девочки'!B15</f>
        <v>Стерлитамакский район</v>
      </c>
      <c r="C22" s="120" t="s">
        <v>307</v>
      </c>
      <c r="D22" s="120" t="str">
        <f>'[8]5-6 класс, девочки'!F15</f>
        <v>ж</v>
      </c>
      <c r="E22" s="120" t="str">
        <f>'[8]5-6 класс, девочки'!K15</f>
        <v>МОБУ сОШ д, Ммаксимовка</v>
      </c>
      <c r="F22" s="120">
        <f>'[8]5-6 класс, девочки'!L15</f>
        <v>5</v>
      </c>
      <c r="G22" s="120">
        <f>'[8]5-6 класс, девочки'!N15</f>
        <v>16</v>
      </c>
      <c r="H22" s="120">
        <f>'[8]5-6 класс, девочки'!O15</f>
        <v>6</v>
      </c>
      <c r="I22" s="120">
        <f>'[8]5-6 класс, девочки'!P15</f>
        <v>1.4</v>
      </c>
      <c r="J22" s="117">
        <f>'[8]5-6 класс, девочки'!Q15</f>
        <v>18.46153846153846</v>
      </c>
      <c r="K22" s="117">
        <f>'[8]5-6 класс, девочки'!R15</f>
        <v>10.5</v>
      </c>
      <c r="L22" s="117">
        <f>'[8]5-6 класс, девочки'!S15</f>
        <v>34.75</v>
      </c>
      <c r="M22" s="140">
        <f>'[8]5-6 класс, девочки'!U15</f>
        <v>63.71153846153846</v>
      </c>
      <c r="N22" s="153" t="str">
        <f>'[8]5-6 класс, девочки'!T15</f>
        <v>победитель</v>
      </c>
      <c r="O22" s="121" t="str">
        <f>'[8]5-6 класс, девочки'!X15</f>
        <v>Степашин В. А.</v>
      </c>
      <c r="P22" s="190"/>
    </row>
    <row r="23" spans="1:21" s="30" customFormat="1" ht="15.75">
      <c r="A23" s="122">
        <v>1</v>
      </c>
      <c r="B23" s="131" t="s">
        <v>29</v>
      </c>
      <c r="C23" s="130" t="s">
        <v>308</v>
      </c>
      <c r="D23" s="131" t="s">
        <v>30</v>
      </c>
      <c r="E23" s="121" t="s">
        <v>44</v>
      </c>
      <c r="F23" s="134">
        <v>5</v>
      </c>
      <c r="G23" s="132">
        <v>10</v>
      </c>
      <c r="H23" s="132">
        <v>7</v>
      </c>
      <c r="I23" s="132">
        <v>1.55</v>
      </c>
      <c r="J23" s="133">
        <v>20</v>
      </c>
      <c r="K23" s="133">
        <v>22</v>
      </c>
      <c r="L23" s="133">
        <v>21</v>
      </c>
      <c r="M23" s="133">
        <v>63</v>
      </c>
      <c r="N23" s="155" t="s">
        <v>36</v>
      </c>
      <c r="O23" s="132" t="s">
        <v>45</v>
      </c>
      <c r="P23" s="162"/>
      <c r="Q23"/>
      <c r="R23"/>
      <c r="S23"/>
      <c r="T23"/>
      <c r="U23"/>
    </row>
    <row r="24" spans="1:16" s="30" customFormat="1" ht="15.75">
      <c r="A24" s="122">
        <v>12</v>
      </c>
      <c r="B24" s="119" t="s">
        <v>29</v>
      </c>
      <c r="C24" s="130" t="s">
        <v>309</v>
      </c>
      <c r="D24" s="119" t="s">
        <v>30</v>
      </c>
      <c r="E24" s="119" t="s">
        <v>88</v>
      </c>
      <c r="F24" s="119">
        <v>6</v>
      </c>
      <c r="G24" s="119">
        <v>10</v>
      </c>
      <c r="H24" s="119">
        <v>5</v>
      </c>
      <c r="I24" s="119">
        <v>25</v>
      </c>
      <c r="J24" s="119">
        <v>11.5</v>
      </c>
      <c r="K24" s="119">
        <v>8.75</v>
      </c>
      <c r="L24" s="119">
        <v>28</v>
      </c>
      <c r="M24" s="119">
        <v>61.3</v>
      </c>
      <c r="N24" s="154" t="str">
        <f>'[17]5-6 класс, девочки'!T15</f>
        <v>победитель</v>
      </c>
      <c r="O24" s="141" t="str">
        <f>'[17]5-6 класс, девочки'!X15</f>
        <v>Хлебникова Жаннета Сергеевна </v>
      </c>
      <c r="P24" s="190"/>
    </row>
    <row r="25" spans="1:21" s="30" customFormat="1" ht="15.75">
      <c r="A25" s="122">
        <v>9</v>
      </c>
      <c r="B25" s="120" t="str">
        <f>$B$36</f>
        <v>Стерлитамакский район</v>
      </c>
      <c r="C25" s="130" t="s">
        <v>310</v>
      </c>
      <c r="D25" s="120" t="s">
        <v>30</v>
      </c>
      <c r="E25" s="120" t="str">
        <f>'[11]5-6 класс девочки'!J11</f>
        <v>МОБУ СОШ с.Бельское</v>
      </c>
      <c r="F25" s="120">
        <f>'[11]5-6 класс девочки'!M11</f>
        <v>6</v>
      </c>
      <c r="G25" s="120">
        <v>17</v>
      </c>
      <c r="H25" s="120">
        <v>8.4</v>
      </c>
      <c r="I25" s="120">
        <v>5</v>
      </c>
      <c r="J25" s="120">
        <v>12.1</v>
      </c>
      <c r="K25" s="120">
        <v>5.15</v>
      </c>
      <c r="L25" s="120">
        <v>1.5</v>
      </c>
      <c r="M25" s="120">
        <v>45.9</v>
      </c>
      <c r="N25" s="153" t="str">
        <f>'[11]5-6 класс девочки'!O11</f>
        <v>победитель</v>
      </c>
      <c r="O25" s="121" t="str">
        <f>'[11]5-6 класс девочки'!P11</f>
        <v>Воробьев Алексей Владимирович</v>
      </c>
      <c r="P25" s="162"/>
      <c r="Q25"/>
      <c r="R25"/>
      <c r="S25"/>
      <c r="T25"/>
      <c r="U25"/>
    </row>
    <row r="26" spans="1:16" s="30" customFormat="1" ht="15.75">
      <c r="A26" s="122">
        <v>8</v>
      </c>
      <c r="B26" s="120" t="str">
        <f>'[10]5-6 класс, девочки'!B16</f>
        <v>Стерлитамакский район</v>
      </c>
      <c r="C26" s="130" t="s">
        <v>227</v>
      </c>
      <c r="D26" s="120" t="str">
        <f>'[10]5-6 класс, девочки'!F16</f>
        <v>ж</v>
      </c>
      <c r="E26" s="120" t="str">
        <f>'[10]5-6 класс, девочки'!K16</f>
        <v>МОБУ СОШ с.Новое Барятино</v>
      </c>
      <c r="F26" s="120">
        <f>'[10]5-6 класс, девочки'!L16</f>
        <v>6</v>
      </c>
      <c r="G26" s="120">
        <f>'[10]5-6 класс, девочки'!N16</f>
        <v>13</v>
      </c>
      <c r="H26" s="120">
        <f>'[10]5-6 класс, девочки'!O16</f>
        <v>7</v>
      </c>
      <c r="I26" s="120">
        <f>'[10]5-6 класс, девочки'!P16</f>
        <v>1</v>
      </c>
      <c r="J26" s="120">
        <f>'[10]5-6 класс, девочки'!Q16</f>
        <v>13</v>
      </c>
      <c r="K26" s="120">
        <f>'[10]5-6 класс, девочки'!R16</f>
        <v>7</v>
      </c>
      <c r="L26" s="120">
        <f>'[10]5-6 класс, девочки'!S16</f>
        <v>5</v>
      </c>
      <c r="M26" s="120">
        <f>'[10]5-6 класс, девочки'!U16</f>
        <v>25</v>
      </c>
      <c r="N26" s="153" t="str">
        <f>'[10]5-6 класс, девочки'!T16</f>
        <v>победитель</v>
      </c>
      <c r="O26" s="121" t="str">
        <f>'[10]5-6 класс, девочки'!X16</f>
        <v>Иванова Евгения Александровна</v>
      </c>
      <c r="P26" s="190"/>
    </row>
    <row r="27" spans="1:16" s="30" customFormat="1" ht="15.75">
      <c r="A27" s="122">
        <v>4</v>
      </c>
      <c r="B27" s="86" t="str">
        <f>'[5]5-6 класс, девочки'!B14</f>
        <v>Стерлитамакский район</v>
      </c>
      <c r="C27" s="130" t="s">
        <v>311</v>
      </c>
      <c r="D27" s="82" t="str">
        <f>'[5]5-6 класс, девочки'!F14</f>
        <v>ж</v>
      </c>
      <c r="E27" s="82" t="str">
        <f>'[5]5-6 класс, девочки'!K14</f>
        <v>МОБУ СОШ с.Новая Отрадовка</v>
      </c>
      <c r="F27" s="82">
        <v>6</v>
      </c>
      <c r="G27" s="125">
        <f>'[5]5-6 класс, девочки'!P14</f>
        <v>20</v>
      </c>
      <c r="H27" s="125">
        <f>'[5]5-6 класс, девочки'!Q14</f>
        <v>9.66</v>
      </c>
      <c r="I27" s="125">
        <f>'[5]5-6 класс, девочки'!R14</f>
        <v>2.3</v>
      </c>
      <c r="J27" s="117">
        <f>'[5]5-6 класс, девочки'!S14</f>
        <v>15.384615384615385</v>
      </c>
      <c r="K27" s="117">
        <f>'[5]5-6 класс, девочки'!T14</f>
        <v>4.83</v>
      </c>
      <c r="L27" s="117">
        <f>'[5]5-6 класс, девочки'!U14</f>
        <v>2.05</v>
      </c>
      <c r="M27" s="117">
        <f>'[5]5-6 класс, девочки'!W14</f>
        <v>22.264615384615386</v>
      </c>
      <c r="N27" s="152" t="str">
        <f>'[5]5-6 класс, девочки'!V14</f>
        <v>победитель</v>
      </c>
      <c r="O27" s="82" t="str">
        <f>'[5]5-6 класс, девочки'!Z14</f>
        <v>Васильева Ангелина Николаевна</v>
      </c>
      <c r="P27" s="190"/>
    </row>
    <row r="28" spans="1:16" s="30" customFormat="1" ht="15.75">
      <c r="A28" s="122">
        <v>28</v>
      </c>
      <c r="B28" s="120" t="str">
        <f>'[16]5-6 класс, девочки'!B17</f>
        <v>Стерлитамакский район</v>
      </c>
      <c r="C28" s="130" t="s">
        <v>312</v>
      </c>
      <c r="D28" s="120" t="str">
        <f>'[16]5-6 класс, девочки'!F17</f>
        <v>ж</v>
      </c>
      <c r="E28" s="120" t="str">
        <f>'[16]5-6 класс, девочки'!K17</f>
        <v>МОБУ СОШ с.Наумовка</v>
      </c>
      <c r="F28" s="120">
        <f>'[16]5-6 класс, девочки'!N17</f>
        <v>6</v>
      </c>
      <c r="G28" s="120">
        <v>14</v>
      </c>
      <c r="H28" s="120">
        <v>5</v>
      </c>
      <c r="I28" s="120">
        <v>25</v>
      </c>
      <c r="J28" s="120">
        <v>16.1</v>
      </c>
      <c r="K28" s="120">
        <v>8.75</v>
      </c>
      <c r="L28" s="120">
        <v>28</v>
      </c>
      <c r="M28" s="120">
        <v>82.7</v>
      </c>
      <c r="N28" s="153" t="str">
        <f>'[16]5-6 класс, девочки'!V17</f>
        <v>призер</v>
      </c>
      <c r="O28" s="121" t="str">
        <f>'[16]5-6 класс, девочки'!Z17</f>
        <v>Сергеев В.П.</v>
      </c>
      <c r="P28" s="190"/>
    </row>
    <row r="29" spans="1:16" s="30" customFormat="1" ht="15.75">
      <c r="A29" s="122">
        <v>20</v>
      </c>
      <c r="B29" s="120" t="str">
        <f>'[7]5-6 класс, девочки'!B15</f>
        <v>Стерлитамакский район</v>
      </c>
      <c r="C29" s="130" t="s">
        <v>313</v>
      </c>
      <c r="D29" s="120" t="str">
        <f>'[7]5-6 класс, девочки'!F15</f>
        <v>ж</v>
      </c>
      <c r="E29" s="120" t="str">
        <f>'[7]5-6 класс, девочки'!K15</f>
        <v>МОБУ СОШ с. Талачево</v>
      </c>
      <c r="F29" s="120">
        <f>'[7]5-6 класс, девочки'!L15</f>
        <v>6</v>
      </c>
      <c r="G29" s="120">
        <f>'[7]5-6 класс, девочки'!N15</f>
        <v>14</v>
      </c>
      <c r="H29" s="120">
        <f>'[7]5-6 класс, девочки'!O15</f>
        <v>13</v>
      </c>
      <c r="I29" s="120">
        <f>'[7]5-6 класс, девочки'!P15</f>
        <v>4.51</v>
      </c>
      <c r="J29" s="117">
        <f>'[7]5-6 класс, девочки'!Q15</f>
        <v>16.153846153846153</v>
      </c>
      <c r="K29" s="117">
        <f>'[7]5-6 класс, девочки'!R15</f>
        <v>22.75</v>
      </c>
      <c r="L29" s="117">
        <f>'[7]5-6 класс, девочки'!S15</f>
        <v>34.2239467849224</v>
      </c>
      <c r="M29" s="140">
        <f>'[7]5-6 класс, девочки'!U15</f>
        <v>73.12779293876855</v>
      </c>
      <c r="N29" s="153" t="str">
        <f>'[7]5-6 класс, девочки'!T15</f>
        <v>призер</v>
      </c>
      <c r="O29" s="121" t="str">
        <f>'[7]5-6 класс, девочки'!X15</f>
        <v>Мухаметшина Минзифа Зиннатовна</v>
      </c>
      <c r="P29" s="190"/>
    </row>
    <row r="30" spans="1:21" s="30" customFormat="1" ht="15.75">
      <c r="A30" s="122">
        <v>26</v>
      </c>
      <c r="B30" s="120" t="str">
        <f>'[16]5-6 класс, девочки'!B14</f>
        <v>Стерлитамакский район</v>
      </c>
      <c r="C30" s="130" t="s">
        <v>314</v>
      </c>
      <c r="D30" s="120" t="str">
        <f>'[16]5-6 класс, девочки'!F14</f>
        <v>ж</v>
      </c>
      <c r="E30" s="120" t="str">
        <f>'[16]5-6 класс, девочки'!K14</f>
        <v>МОБУ СОШ с.Наумовка</v>
      </c>
      <c r="F30" s="120">
        <f>'[16]5-6 класс, девочки'!N14</f>
        <v>5</v>
      </c>
      <c r="G30" s="120">
        <f>'[16]5-6 класс, девочки'!P14</f>
        <v>5</v>
      </c>
      <c r="H30" s="120">
        <f>'[16]5-6 класс, девочки'!Q14</f>
        <v>14.5</v>
      </c>
      <c r="I30" s="120">
        <f>'[16]5-6 класс, девочки'!R14</f>
        <v>2.4</v>
      </c>
      <c r="J30" s="120">
        <v>3.8</v>
      </c>
      <c r="K30" s="120">
        <f>'[16]5-6 класс, девочки'!T14</f>
        <v>29</v>
      </c>
      <c r="L30" s="120">
        <v>37.6</v>
      </c>
      <c r="M30" s="120">
        <v>70.5</v>
      </c>
      <c r="N30" s="153" t="str">
        <f>'[16]5-6 класс, девочки'!V14</f>
        <v>призер</v>
      </c>
      <c r="O30" s="121" t="str">
        <f>'[16]5-6 класс, девочки'!Z14</f>
        <v>Сергеев В.П.</v>
      </c>
      <c r="P30" s="162"/>
      <c r="Q30"/>
      <c r="R30"/>
      <c r="S30"/>
      <c r="T30"/>
      <c r="U30"/>
    </row>
    <row r="31" spans="1:21" s="30" customFormat="1" ht="15.75">
      <c r="A31" s="122">
        <v>16</v>
      </c>
      <c r="B31" s="86" t="str">
        <f>'[2]5-6 класс, девочки'!B14</f>
        <v>Стерлитамакский район</v>
      </c>
      <c r="C31" s="130" t="s">
        <v>315</v>
      </c>
      <c r="D31" s="82" t="str">
        <f>'[2]5-6 класс, девочки'!F14</f>
        <v>ж</v>
      </c>
      <c r="E31" s="82" t="str">
        <f>'[2]5-6 класс, девочки'!K14</f>
        <v>МОБУ СОШ д. Новофедоровское</v>
      </c>
      <c r="F31" s="86">
        <f>'[2]5-6 класс, девочки'!N14</f>
        <v>5</v>
      </c>
      <c r="G31" s="125">
        <f>'[2]5-6 класс, девочки'!P14</f>
        <v>14</v>
      </c>
      <c r="H31" s="125">
        <f>'[2]5-6 класс, девочки'!Q14</f>
        <v>4.8</v>
      </c>
      <c r="I31" s="125">
        <f>'[2]5-6 класс, девочки'!R14</f>
        <v>3</v>
      </c>
      <c r="J31" s="117">
        <f>'[2]5-6 класс, девочки'!T14</f>
        <v>14</v>
      </c>
      <c r="K31" s="117">
        <f>'[2]5-6 класс, девочки'!U14</f>
        <v>24</v>
      </c>
      <c r="L31" s="117">
        <f>'[2]5-6 класс, девочки'!V14</f>
        <v>30.13333333333333</v>
      </c>
      <c r="M31" s="117">
        <f>'[2]5-6 класс, девочки'!W14</f>
        <v>68.13333333333333</v>
      </c>
      <c r="N31" s="152" t="str">
        <f>'[2]5-6 класс, девочки'!X14</f>
        <v>призер</v>
      </c>
      <c r="O31" s="82" t="str">
        <f>'[2]5-6 класс, девочки'!Y14</f>
        <v>Тимофеев С.В.</v>
      </c>
      <c r="P31" s="162"/>
      <c r="Q31"/>
      <c r="R31"/>
      <c r="S31"/>
      <c r="T31"/>
      <c r="U31"/>
    </row>
    <row r="32" spans="1:16" s="30" customFormat="1" ht="15.75">
      <c r="A32" s="122">
        <v>25</v>
      </c>
      <c r="B32" s="120" t="str">
        <f>'[15]5-6 класс, девочки'!B14</f>
        <v>Стерлитамакский район</v>
      </c>
      <c r="C32" s="130" t="s">
        <v>316</v>
      </c>
      <c r="D32" s="120" t="str">
        <f>'[15]5-6 класс, девочки'!F14</f>
        <v>ж</v>
      </c>
      <c r="E32" s="120" t="str">
        <f>'[15]5-6 класс, девочки'!K14</f>
        <v>МОБУ СОШ с.Рощинский</v>
      </c>
      <c r="F32" s="120">
        <f>'[15]5-6 класс, девочки'!L14</f>
        <v>5</v>
      </c>
      <c r="G32" s="120">
        <f>'[15]5-6 класс, девочки'!N14</f>
        <v>15</v>
      </c>
      <c r="H32" s="120">
        <f>'[15]5-6 класс, девочки'!O14</f>
        <v>8.2</v>
      </c>
      <c r="I32" s="120">
        <f>'[15]5-6 класс, девочки'!P14</f>
        <v>2.38</v>
      </c>
      <c r="J32" s="120">
        <v>17.3</v>
      </c>
      <c r="K32" s="120">
        <f>'[15]5-6 класс, девочки'!R14</f>
        <v>14.35</v>
      </c>
      <c r="L32" s="120">
        <f>'[15]5-6 класс, девочки'!S14</f>
        <v>35</v>
      </c>
      <c r="M32" s="120">
        <v>66.6</v>
      </c>
      <c r="N32" s="156" t="str">
        <f>'[15]5-6 класс, девочки'!T14</f>
        <v>призер</v>
      </c>
      <c r="O32" s="121" t="str">
        <f>'[15]5-6 класс, девочки'!X14</f>
        <v>Семенов Юрий Петрович</v>
      </c>
      <c r="P32" s="190"/>
    </row>
    <row r="33" spans="1:21" s="30" customFormat="1" ht="18.75">
      <c r="A33" s="122">
        <v>27</v>
      </c>
      <c r="B33" s="120" t="str">
        <f>'[16]5-6 класс, девочки'!B16</f>
        <v>Стерлитамакский район</v>
      </c>
      <c r="C33" s="130" t="s">
        <v>317</v>
      </c>
      <c r="D33" s="120" t="str">
        <f>'[16]5-6 класс, девочки'!F16</f>
        <v>ж</v>
      </c>
      <c r="E33" s="120" t="str">
        <f>'[16]5-6 класс, девочки'!K16</f>
        <v>МОБУ СОШ с.Наумовка</v>
      </c>
      <c r="F33" s="120">
        <f>'[16]5-6 класс, девочки'!N16</f>
        <v>6</v>
      </c>
      <c r="G33" s="120">
        <f>'[16]5-6 класс, девочки'!P16</f>
        <v>9</v>
      </c>
      <c r="H33" s="120">
        <f>'[16]5-6 класс, девочки'!Q16</f>
        <v>14.5</v>
      </c>
      <c r="I33" s="120">
        <f>'[16]5-6 класс, девочки'!R16</f>
        <v>3</v>
      </c>
      <c r="J33" s="120">
        <v>6.9</v>
      </c>
      <c r="K33" s="120">
        <f>'[16]5-6 класс, девочки'!T16</f>
        <v>29</v>
      </c>
      <c r="L33" s="120">
        <v>30.1</v>
      </c>
      <c r="M33" s="120">
        <v>66</v>
      </c>
      <c r="N33" s="153" t="str">
        <f>'[16]5-6 класс, девочки'!V16</f>
        <v>призер</v>
      </c>
      <c r="O33" s="121" t="str">
        <f>'[16]5-6 класс, девочки'!Z16</f>
        <v>Сергеев В.П.</v>
      </c>
      <c r="P33" s="191"/>
      <c r="Q33"/>
      <c r="R33"/>
      <c r="S33"/>
      <c r="T33"/>
      <c r="U33"/>
    </row>
    <row r="34" spans="1:16" s="30" customFormat="1" ht="15.75">
      <c r="A34" s="122">
        <v>21</v>
      </c>
      <c r="B34" s="120" t="str">
        <f>'[8]5-6 класс, девочки'!B14</f>
        <v>Стерлитамакский район</v>
      </c>
      <c r="C34" s="130" t="s">
        <v>318</v>
      </c>
      <c r="D34" s="120" t="str">
        <f>'[8]5-6 класс, девочки'!F14</f>
        <v>ж</v>
      </c>
      <c r="E34" s="120" t="str">
        <f>'[8]5-6 класс, девочки'!K14</f>
        <v>МОБУ сОШ д, Ммаксимовка</v>
      </c>
      <c r="F34" s="120">
        <f>'[8]5-6 класс, девочки'!L14</f>
        <v>5</v>
      </c>
      <c r="G34" s="120">
        <f>'[8]5-6 класс, девочки'!N14</f>
        <v>15</v>
      </c>
      <c r="H34" s="120">
        <f>'[8]5-6 класс, девочки'!O14</f>
        <v>6.5</v>
      </c>
      <c r="I34" s="120">
        <f>'[8]5-6 класс, девочки'!P14</f>
        <v>1.39</v>
      </c>
      <c r="J34" s="117">
        <f>'[8]5-6 класс, девочки'!Q14</f>
        <v>17.307692307692307</v>
      </c>
      <c r="K34" s="117">
        <f>'[8]5-6 класс, девочки'!R14</f>
        <v>11.375</v>
      </c>
      <c r="L34" s="117">
        <f>'[8]5-6 класс, девочки'!S14</f>
        <v>35</v>
      </c>
      <c r="M34" s="140">
        <f>'[8]5-6 класс, девочки'!U14</f>
        <v>63.68269230769231</v>
      </c>
      <c r="N34" s="153" t="str">
        <f>'[8]5-6 класс, девочки'!T14</f>
        <v>призер</v>
      </c>
      <c r="O34" s="121" t="str">
        <f>'[8]5-6 класс, девочки'!X14</f>
        <v>Степашин В. А.</v>
      </c>
      <c r="P34" s="190"/>
    </row>
    <row r="35" spans="1:16" s="30" customFormat="1" ht="15.75">
      <c r="A35" s="122">
        <v>30</v>
      </c>
      <c r="B35" s="119" t="str">
        <f>'[19]5-6 класс, девочки'!B17</f>
        <v>Стерлитамакский район</v>
      </c>
      <c r="C35" s="130" t="s">
        <v>312</v>
      </c>
      <c r="D35" s="119" t="str">
        <f>'[19]5-6 класс, девочки'!F17</f>
        <v>ж</v>
      </c>
      <c r="E35" s="119" t="str">
        <f>'[19]5-6 класс, девочки'!K17</f>
        <v>МОБУ СОШ с.Наумовка</v>
      </c>
      <c r="F35" s="119">
        <f>'[19]5-6 класс, девочки'!L17</f>
        <v>6</v>
      </c>
      <c r="G35" s="119">
        <v>14</v>
      </c>
      <c r="H35" s="119">
        <v>8.2</v>
      </c>
      <c r="I35" s="119">
        <v>2.51</v>
      </c>
      <c r="J35" s="119">
        <v>16.4</v>
      </c>
      <c r="K35" s="119">
        <v>14.35</v>
      </c>
      <c r="L35" s="119">
        <v>31.5</v>
      </c>
      <c r="M35" s="119">
        <v>62.3</v>
      </c>
      <c r="N35" s="154" t="str">
        <f>'[19]5-6 класс, девочки'!T17</f>
        <v>призер</v>
      </c>
      <c r="O35" s="141" t="str">
        <f>'[19]5-6 класс, девочки'!X17</f>
        <v>Сергеев В.П.</v>
      </c>
      <c r="P35" s="190"/>
    </row>
    <row r="36" spans="1:21" ht="15.75">
      <c r="A36" s="122">
        <v>23</v>
      </c>
      <c r="B36" s="120" t="str">
        <f>'[9]5-6 класс, девочки'!B15</f>
        <v>Стерлитамакский район</v>
      </c>
      <c r="C36" s="130" t="s">
        <v>320</v>
      </c>
      <c r="D36" s="120" t="str">
        <f>'[9]5-6 класс, девочки'!F15</f>
        <v>ж</v>
      </c>
      <c r="E36" s="120" t="str">
        <f>'[9]5-6 класс, девочки'!K15</f>
        <v>МОБУ СОШ с. Верхние Услы</v>
      </c>
      <c r="F36" s="120">
        <f>'[9]5-6 класс, девочки'!L15</f>
        <v>5</v>
      </c>
      <c r="G36" s="120">
        <f>'[9]5-6 класс, девочки'!N15</f>
        <v>15</v>
      </c>
      <c r="H36" s="120">
        <f>'[9]5-6 класс, девочки'!O15</f>
        <v>6</v>
      </c>
      <c r="I36" s="120">
        <f>'[9]5-6 класс, девочки'!P15</f>
        <v>4.54</v>
      </c>
      <c r="J36" s="120">
        <v>17.3</v>
      </c>
      <c r="K36" s="120">
        <f>'[9]5-6 класс, девочки'!R15</f>
        <v>10.5</v>
      </c>
      <c r="L36" s="120">
        <v>34.1</v>
      </c>
      <c r="M36" s="120">
        <v>61.9</v>
      </c>
      <c r="N36" s="153" t="str">
        <f>'[9]5-6 класс, девочки'!T15</f>
        <v>призер</v>
      </c>
      <c r="O36" s="121" t="str">
        <f>'[9]5-6 класс, девочки'!X15</f>
        <v>СабитоваВинера Винеровна</v>
      </c>
      <c r="P36" s="105"/>
      <c r="Q36" s="37"/>
      <c r="R36" s="37"/>
      <c r="S36" s="37"/>
      <c r="T36" s="37"/>
      <c r="U36" s="37"/>
    </row>
    <row r="37" spans="1:16" ht="15.75">
      <c r="A37" s="122">
        <v>31</v>
      </c>
      <c r="B37" s="119" t="str">
        <f>'[21]5-6 класс, девочки'!B14</f>
        <v>Стерлитамакский район</v>
      </c>
      <c r="C37" s="130" t="s">
        <v>321</v>
      </c>
      <c r="D37" s="119" t="str">
        <f>'[21]5-6 класс, девочки'!F14</f>
        <v>ж</v>
      </c>
      <c r="E37" s="119" t="str">
        <f>'[21]5-6 класс, девочки'!K14</f>
        <v>МОБУ СОШ с.Алатана</v>
      </c>
      <c r="F37" s="119">
        <v>6</v>
      </c>
      <c r="G37" s="119">
        <f>'[21]5-6 класс, девочки'!N14</f>
        <v>12</v>
      </c>
      <c r="H37" s="119">
        <f>'[21]5-6 класс, девочки'!O14</f>
        <v>8</v>
      </c>
      <c r="I37" s="119">
        <v>1.5</v>
      </c>
      <c r="J37" s="119">
        <v>13.8</v>
      </c>
      <c r="K37" s="119">
        <f>'[21]5-6 класс, девочки'!R14</f>
        <v>14</v>
      </c>
      <c r="L37" s="119">
        <v>33.6</v>
      </c>
      <c r="M37" s="119">
        <v>61.5</v>
      </c>
      <c r="N37" s="154" t="str">
        <f>'[21]5-6 класс, девочки'!T14</f>
        <v>призер</v>
      </c>
      <c r="O37" s="141" t="str">
        <f>'[21]5-6 класс, девочки'!X14</f>
        <v>Шарафисламова С.Н.</v>
      </c>
      <c r="P37" s="162"/>
    </row>
    <row r="38" spans="1:21" ht="15.75">
      <c r="A38" s="122">
        <v>29</v>
      </c>
      <c r="B38" s="119" t="s">
        <v>29</v>
      </c>
      <c r="C38" s="130" t="s">
        <v>322</v>
      </c>
      <c r="D38" s="119" t="s">
        <v>30</v>
      </c>
      <c r="E38" s="119" t="s">
        <v>87</v>
      </c>
      <c r="F38" s="119">
        <v>5</v>
      </c>
      <c r="G38" s="119">
        <v>13</v>
      </c>
      <c r="H38" s="119">
        <v>6.5</v>
      </c>
      <c r="I38" s="119">
        <v>20</v>
      </c>
      <c r="J38" s="119">
        <v>15</v>
      </c>
      <c r="K38" s="119">
        <v>11.375</v>
      </c>
      <c r="L38" s="119">
        <v>35</v>
      </c>
      <c r="M38" s="119">
        <v>52.9</v>
      </c>
      <c r="N38" s="154" t="str">
        <f>'[17]5-6 класс, девочки'!T14</f>
        <v>призер</v>
      </c>
      <c r="O38" s="141" t="str">
        <f>'[17]5-6 класс, девочки'!X14</f>
        <v>Хлебникова Жаннета Сергеевна </v>
      </c>
      <c r="P38" s="190"/>
      <c r="Q38" s="30"/>
      <c r="R38" s="30"/>
      <c r="S38" s="30"/>
      <c r="T38" s="30"/>
      <c r="U38" s="30"/>
    </row>
    <row r="39" spans="1:16" ht="15.75">
      <c r="A39" s="122">
        <v>22</v>
      </c>
      <c r="B39" s="120" t="str">
        <f>'[8]5-6 класс, девочки'!B16</f>
        <v>Стерлитамакский район</v>
      </c>
      <c r="C39" s="130" t="s">
        <v>323</v>
      </c>
      <c r="D39" s="120" t="str">
        <f>'[8]5-6 класс, девочки'!F16</f>
        <v>ж</v>
      </c>
      <c r="E39" s="120" t="str">
        <f>'[8]5-6 класс, девочки'!K16</f>
        <v>МОБУ сОШ д, Ммаксимовка</v>
      </c>
      <c r="F39" s="120">
        <f>'[8]5-6 класс, девочки'!L16</f>
        <v>6</v>
      </c>
      <c r="G39" s="120">
        <f>'[8]5-6 класс, девочки'!N16</f>
        <v>11</v>
      </c>
      <c r="H39" s="120">
        <f>'[8]5-6 класс, девочки'!O16</f>
        <v>4.5</v>
      </c>
      <c r="I39" s="120">
        <f>'[8]5-6 класс, девочки'!P16</f>
        <v>1.53</v>
      </c>
      <c r="J39" s="117">
        <f>'[8]5-6 класс, девочки'!Q16</f>
        <v>12.692307692307692</v>
      </c>
      <c r="K39" s="117">
        <f>'[8]5-6 класс, девочки'!R16</f>
        <v>7.875</v>
      </c>
      <c r="L39" s="117">
        <f>'[8]5-6 класс, девочки'!S16</f>
        <v>31.79738562091503</v>
      </c>
      <c r="M39" s="140">
        <f>'[8]5-6 класс, девочки'!U16</f>
        <v>52.36469331322272</v>
      </c>
      <c r="N39" s="153" t="str">
        <f>'[8]5-6 класс, девочки'!T16</f>
        <v>призер</v>
      </c>
      <c r="O39" s="121" t="str">
        <f>'[8]5-6 класс, девочки'!X16</f>
        <v>Степашин В. А.</v>
      </c>
      <c r="P39" s="162"/>
    </row>
    <row r="40" spans="1:21" ht="15.75">
      <c r="A40" s="122">
        <v>24</v>
      </c>
      <c r="B40" s="120" t="str">
        <f>$B$36</f>
        <v>Стерлитамакский район</v>
      </c>
      <c r="C40" s="130" t="s">
        <v>324</v>
      </c>
      <c r="D40" s="120" t="str">
        <f>'[11]5-6 класс девочки'!E12</f>
        <v>Ж</v>
      </c>
      <c r="E40" s="120" t="str">
        <f>'[11]5-6 класс девочки'!J12</f>
        <v>МОБУ СОШ с.Бельское</v>
      </c>
      <c r="F40" s="120">
        <f>'[11]5-6 класс девочки'!M12</f>
        <v>6</v>
      </c>
      <c r="G40" s="120">
        <f aca="true" t="shared" si="0" ref="G40:L40">G39</f>
        <v>11</v>
      </c>
      <c r="H40" s="120">
        <f t="shared" si="0"/>
        <v>4.5</v>
      </c>
      <c r="I40" s="120">
        <f t="shared" si="0"/>
        <v>1.53</v>
      </c>
      <c r="J40" s="120">
        <f t="shared" si="0"/>
        <v>12.692307692307692</v>
      </c>
      <c r="K40" s="120">
        <f t="shared" si="0"/>
        <v>7.875</v>
      </c>
      <c r="L40" s="120">
        <f t="shared" si="0"/>
        <v>31.79738562091503</v>
      </c>
      <c r="M40" s="120">
        <v>40.1</v>
      </c>
      <c r="N40" s="153" t="str">
        <f>'[11]5-6 класс девочки'!O12</f>
        <v>призер</v>
      </c>
      <c r="O40" s="121" t="str">
        <f>'[11]5-6 класс девочки'!P12</f>
        <v>Воробьев Алексей Владимирович</v>
      </c>
      <c r="P40" s="190"/>
      <c r="Q40" s="30"/>
      <c r="R40" s="30"/>
      <c r="S40" s="30"/>
      <c r="T40" s="30"/>
      <c r="U40" s="30"/>
    </row>
    <row r="41" spans="1:16" ht="15.75">
      <c r="A41" s="122">
        <v>19</v>
      </c>
      <c r="B41" s="120" t="str">
        <f>'[5]5-6 класс, девочки'!B17</f>
        <v>Стерлитамакский район</v>
      </c>
      <c r="C41" s="130" t="s">
        <v>325</v>
      </c>
      <c r="D41" s="120" t="str">
        <f>'[5]5-6 класс, девочки'!F17</f>
        <v>ж</v>
      </c>
      <c r="E41" s="120" t="str">
        <f>'[5]5-6 класс, девочки'!K17</f>
        <v>МОБУ СОШ с.Новая Отрадовка</v>
      </c>
      <c r="F41" s="120">
        <v>6</v>
      </c>
      <c r="G41" s="120">
        <f>'[5]5-6 класс, девочки'!P17</f>
        <v>19</v>
      </c>
      <c r="H41" s="120">
        <f>'[5]5-6 класс, девочки'!Q17</f>
        <v>9.43</v>
      </c>
      <c r="I41" s="120">
        <f>'[5]5-6 класс, девочки'!R17</f>
        <v>2.5</v>
      </c>
      <c r="J41" s="120">
        <v>14.6</v>
      </c>
      <c r="K41" s="120">
        <v>4.7</v>
      </c>
      <c r="L41" s="120">
        <v>1.9</v>
      </c>
      <c r="M41" s="120">
        <v>21.2</v>
      </c>
      <c r="N41" s="153" t="str">
        <f>'[5]5-6 класс, девочки'!V17</f>
        <v>призер</v>
      </c>
      <c r="O41" s="121" t="str">
        <f>'[5]5-6 класс, девочки'!Z17</f>
        <v>Васильева Ангелина Николаевна</v>
      </c>
      <c r="P41" s="162"/>
    </row>
    <row r="42" spans="1:16" ht="15.75">
      <c r="A42" s="122">
        <v>17</v>
      </c>
      <c r="B42" s="86" t="str">
        <f>'[5]5-6 класс, девочки'!B15</f>
        <v>Стерлитамакский район</v>
      </c>
      <c r="C42" s="130" t="s">
        <v>326</v>
      </c>
      <c r="D42" s="82" t="str">
        <f>'[5]5-6 класс, девочки'!F15</f>
        <v>ж</v>
      </c>
      <c r="E42" s="82" t="str">
        <f>'[5]5-6 класс, девочки'!K15</f>
        <v>МОБУ СОШ с.Новая Отрадовка</v>
      </c>
      <c r="F42" s="82">
        <v>6</v>
      </c>
      <c r="G42" s="125">
        <f>'[5]5-6 класс, девочки'!P15</f>
        <v>18</v>
      </c>
      <c r="H42" s="125">
        <f>'[5]5-6 класс, девочки'!Q15</f>
        <v>8.8</v>
      </c>
      <c r="I42" s="125">
        <f>'[5]5-6 класс, девочки'!R15</f>
        <v>2.6</v>
      </c>
      <c r="J42" s="117">
        <f>'[5]5-6 класс, девочки'!S15</f>
        <v>13.846153846153847</v>
      </c>
      <c r="K42" s="117">
        <f>'[5]5-6 класс, девочки'!T15</f>
        <v>4.4</v>
      </c>
      <c r="L42" s="117">
        <f>'[5]5-6 класс, девочки'!U15</f>
        <v>1.813461538461538</v>
      </c>
      <c r="M42" s="117">
        <f>'[5]5-6 класс, девочки'!W15</f>
        <v>20.059615384615384</v>
      </c>
      <c r="N42" s="152" t="str">
        <f>'[5]5-6 класс, девочки'!V15</f>
        <v>призер</v>
      </c>
      <c r="O42" s="82" t="str">
        <f>'[5]5-6 класс, девочки'!Z15</f>
        <v>Васильева Ангелина Николаевна</v>
      </c>
      <c r="P42" s="162"/>
    </row>
    <row r="43" spans="1:16" ht="15.75">
      <c r="A43" s="122">
        <v>18</v>
      </c>
      <c r="B43" s="120" t="str">
        <f>'[5]5-6 класс, девочки'!B16</f>
        <v>Стерлитамакский район</v>
      </c>
      <c r="C43" s="130" t="s">
        <v>327</v>
      </c>
      <c r="D43" s="120" t="str">
        <f>'[5]5-6 класс, девочки'!F16</f>
        <v>ж</v>
      </c>
      <c r="E43" s="120" t="str">
        <f>'[5]5-6 класс, девочки'!K16</f>
        <v>МОБУ СОШ с.Новая Отрадовка</v>
      </c>
      <c r="F43" s="120">
        <v>6</v>
      </c>
      <c r="G43" s="120">
        <f>'[5]5-6 класс, девочки'!P16</f>
        <v>15</v>
      </c>
      <c r="H43" s="120">
        <f>'[5]5-6 класс, девочки'!Q16</f>
        <v>8.3</v>
      </c>
      <c r="I43" s="120">
        <v>3</v>
      </c>
      <c r="J43" s="120">
        <v>11.6</v>
      </c>
      <c r="K43" s="120">
        <f>'[5]5-6 класс, девочки'!T16</f>
        <v>4.15</v>
      </c>
      <c r="L43" s="120">
        <v>1.5</v>
      </c>
      <c r="M43" s="120">
        <v>17.2</v>
      </c>
      <c r="N43" s="153" t="str">
        <f>'[5]5-6 класс, девочки'!V16</f>
        <v>призер</v>
      </c>
      <c r="O43" s="121" t="str">
        <f>'[5]5-6 класс, девочки'!Z16</f>
        <v>Васильева Ангелина Николаевна</v>
      </c>
      <c r="P43" s="162"/>
    </row>
    <row r="44" spans="1:16" ht="15.75">
      <c r="A44" s="119"/>
      <c r="B44" s="126" t="s">
        <v>29</v>
      </c>
      <c r="C44" s="130" t="s">
        <v>328</v>
      </c>
      <c r="D44" s="126" t="s">
        <v>30</v>
      </c>
      <c r="E44" s="126" t="s">
        <v>96</v>
      </c>
      <c r="F44" s="119">
        <v>5</v>
      </c>
      <c r="G44" s="119">
        <v>8</v>
      </c>
      <c r="H44" s="119">
        <v>4</v>
      </c>
      <c r="I44" s="119">
        <v>5</v>
      </c>
      <c r="J44" s="119">
        <v>8</v>
      </c>
      <c r="K44" s="119">
        <v>7</v>
      </c>
      <c r="L44" s="119">
        <v>35</v>
      </c>
      <c r="M44" s="151">
        <f>SUM(J44:L44)</f>
        <v>50</v>
      </c>
      <c r="N44" s="157" t="s">
        <v>38</v>
      </c>
      <c r="O44" s="119" t="s">
        <v>97</v>
      </c>
      <c r="P44" s="162"/>
    </row>
    <row r="45" spans="1:16" ht="15.75">
      <c r="A45" s="122">
        <v>38</v>
      </c>
      <c r="B45" s="86" t="s">
        <v>29</v>
      </c>
      <c r="C45" s="130" t="s">
        <v>259</v>
      </c>
      <c r="D45" s="82" t="s">
        <v>30</v>
      </c>
      <c r="E45" s="82" t="s">
        <v>35</v>
      </c>
      <c r="F45" s="82">
        <v>5</v>
      </c>
      <c r="G45" s="125">
        <v>19</v>
      </c>
      <c r="H45" s="125">
        <v>13</v>
      </c>
      <c r="I45" s="125">
        <v>2.39</v>
      </c>
      <c r="J45" s="117">
        <v>19</v>
      </c>
      <c r="K45" s="117">
        <v>37.1</v>
      </c>
      <c r="L45" s="117">
        <v>38.7</v>
      </c>
      <c r="M45" s="117">
        <v>94.8</v>
      </c>
      <c r="N45" s="152" t="s">
        <v>39</v>
      </c>
      <c r="O45" s="82" t="s">
        <v>37</v>
      </c>
      <c r="P45" s="162"/>
    </row>
    <row r="46" spans="1:16" ht="18.75">
      <c r="A46" s="122">
        <v>39</v>
      </c>
      <c r="B46" s="86" t="s">
        <v>29</v>
      </c>
      <c r="C46" s="130" t="s">
        <v>234</v>
      </c>
      <c r="D46" s="82" t="s">
        <v>30</v>
      </c>
      <c r="E46" s="82" t="s">
        <v>35</v>
      </c>
      <c r="F46" s="82">
        <v>6</v>
      </c>
      <c r="G46" s="125">
        <v>23</v>
      </c>
      <c r="H46" s="125">
        <v>12</v>
      </c>
      <c r="I46" s="125">
        <v>2.48</v>
      </c>
      <c r="J46" s="117">
        <v>23</v>
      </c>
      <c r="K46" s="117">
        <v>34.3</v>
      </c>
      <c r="L46" s="117">
        <v>37.3</v>
      </c>
      <c r="M46" s="117">
        <v>94.5</v>
      </c>
      <c r="N46" s="152" t="s">
        <v>39</v>
      </c>
      <c r="O46" s="82" t="s">
        <v>37</v>
      </c>
      <c r="P46" s="191"/>
    </row>
    <row r="47" spans="1:21" ht="15.75">
      <c r="A47" s="122">
        <v>37</v>
      </c>
      <c r="B47" s="86" t="s">
        <v>29</v>
      </c>
      <c r="C47" s="130" t="s">
        <v>153</v>
      </c>
      <c r="D47" s="82" t="s">
        <v>30</v>
      </c>
      <c r="E47" s="82" t="s">
        <v>35</v>
      </c>
      <c r="F47" s="82">
        <v>5</v>
      </c>
      <c r="G47" s="125">
        <v>20</v>
      </c>
      <c r="H47" s="125">
        <v>12</v>
      </c>
      <c r="I47" s="125">
        <v>2.34</v>
      </c>
      <c r="J47" s="117">
        <v>20</v>
      </c>
      <c r="K47" s="117">
        <v>34.3</v>
      </c>
      <c r="L47" s="117">
        <v>39.5</v>
      </c>
      <c r="M47" s="117">
        <v>93.8</v>
      </c>
      <c r="N47" s="152" t="s">
        <v>39</v>
      </c>
      <c r="O47" s="82" t="s">
        <v>37</v>
      </c>
      <c r="P47" s="190"/>
      <c r="Q47" s="30"/>
      <c r="R47" s="30"/>
      <c r="S47" s="30"/>
      <c r="T47" s="30"/>
      <c r="U47" s="30"/>
    </row>
    <row r="48" spans="1:16" ht="18.75">
      <c r="A48" s="122">
        <v>40</v>
      </c>
      <c r="B48" s="86" t="s">
        <v>29</v>
      </c>
      <c r="C48" s="130" t="s">
        <v>329</v>
      </c>
      <c r="D48" s="82" t="s">
        <v>30</v>
      </c>
      <c r="E48" s="82" t="s">
        <v>35</v>
      </c>
      <c r="F48" s="82">
        <v>6</v>
      </c>
      <c r="G48" s="125">
        <v>17</v>
      </c>
      <c r="H48" s="125">
        <v>14</v>
      </c>
      <c r="I48" s="125">
        <v>3.31</v>
      </c>
      <c r="J48" s="117">
        <v>17</v>
      </c>
      <c r="K48" s="117">
        <v>40</v>
      </c>
      <c r="L48" s="117">
        <v>27.9</v>
      </c>
      <c r="M48" s="117">
        <v>84.9</v>
      </c>
      <c r="N48" s="152" t="s">
        <v>39</v>
      </c>
      <c r="O48" s="82" t="s">
        <v>37</v>
      </c>
      <c r="P48" s="191"/>
    </row>
    <row r="49" spans="1:16" ht="18.75">
      <c r="A49" s="122">
        <v>36</v>
      </c>
      <c r="B49" s="86" t="s">
        <v>29</v>
      </c>
      <c r="C49" s="130" t="s">
        <v>330</v>
      </c>
      <c r="D49" s="82" t="s">
        <v>30</v>
      </c>
      <c r="E49" s="82" t="s">
        <v>35</v>
      </c>
      <c r="F49" s="82">
        <v>5</v>
      </c>
      <c r="G49" s="125">
        <v>17</v>
      </c>
      <c r="H49" s="125">
        <v>11</v>
      </c>
      <c r="I49" s="125">
        <v>3.01</v>
      </c>
      <c r="J49" s="117">
        <v>17</v>
      </c>
      <c r="K49" s="117">
        <v>31.4</v>
      </c>
      <c r="L49" s="117">
        <v>30.7</v>
      </c>
      <c r="M49" s="117">
        <v>79.1</v>
      </c>
      <c r="N49" s="152" t="s">
        <v>39</v>
      </c>
      <c r="O49" s="82" t="s">
        <v>37</v>
      </c>
      <c r="P49" s="191"/>
    </row>
    <row r="50" spans="1:16" ht="18.75">
      <c r="A50" s="122">
        <v>35</v>
      </c>
      <c r="B50" s="131" t="s">
        <v>29</v>
      </c>
      <c r="C50" s="130" t="s">
        <v>331</v>
      </c>
      <c r="D50" s="131" t="s">
        <v>30</v>
      </c>
      <c r="E50" s="121" t="s">
        <v>44</v>
      </c>
      <c r="F50" s="134">
        <v>6</v>
      </c>
      <c r="G50" s="134">
        <v>8</v>
      </c>
      <c r="H50" s="134">
        <v>5</v>
      </c>
      <c r="I50" s="134">
        <v>2.25</v>
      </c>
      <c r="J50" s="133">
        <v>5</v>
      </c>
      <c r="K50" s="133">
        <v>21.5</v>
      </c>
      <c r="L50" s="133">
        <v>37.666666666666664</v>
      </c>
      <c r="M50" s="133">
        <v>61</v>
      </c>
      <c r="N50" s="158" t="s">
        <v>39</v>
      </c>
      <c r="O50" s="132" t="s">
        <v>45</v>
      </c>
      <c r="P50" s="191"/>
    </row>
    <row r="51" spans="1:21" ht="15.75">
      <c r="A51" s="122">
        <v>34</v>
      </c>
      <c r="B51" s="131" t="s">
        <v>29</v>
      </c>
      <c r="C51" s="130" t="s">
        <v>332</v>
      </c>
      <c r="D51" s="131" t="s">
        <v>30</v>
      </c>
      <c r="E51" s="121" t="s">
        <v>44</v>
      </c>
      <c r="F51" s="134">
        <v>5</v>
      </c>
      <c r="G51" s="134">
        <v>4</v>
      </c>
      <c r="H51" s="134">
        <v>6.5</v>
      </c>
      <c r="I51" s="134">
        <v>2.2</v>
      </c>
      <c r="J51" s="133">
        <v>5</v>
      </c>
      <c r="K51" s="133">
        <v>21.5</v>
      </c>
      <c r="L51" s="133">
        <v>37.666666666666664</v>
      </c>
      <c r="M51" s="133">
        <v>59</v>
      </c>
      <c r="N51" s="158" t="s">
        <v>39</v>
      </c>
      <c r="O51" s="132" t="s">
        <v>45</v>
      </c>
      <c r="P51" s="190"/>
      <c r="Q51" s="30"/>
      <c r="R51" s="30"/>
      <c r="S51" s="30"/>
      <c r="T51" s="30"/>
      <c r="U51" s="30"/>
    </row>
    <row r="52" spans="1:16" ht="18.75">
      <c r="A52" s="122">
        <v>32</v>
      </c>
      <c r="B52" s="131" t="s">
        <v>29</v>
      </c>
      <c r="C52" s="130" t="s">
        <v>333</v>
      </c>
      <c r="D52" s="131" t="s">
        <v>30</v>
      </c>
      <c r="E52" s="121" t="s">
        <v>44</v>
      </c>
      <c r="F52" s="134">
        <v>5</v>
      </c>
      <c r="G52" s="134">
        <v>10</v>
      </c>
      <c r="H52" s="134">
        <v>7</v>
      </c>
      <c r="I52" s="134">
        <v>2</v>
      </c>
      <c r="J52" s="133">
        <v>6</v>
      </c>
      <c r="K52" s="133">
        <v>21.5</v>
      </c>
      <c r="L52" s="133">
        <v>37.666666666666664</v>
      </c>
      <c r="M52" s="133">
        <v>58</v>
      </c>
      <c r="N52" s="158" t="s">
        <v>39</v>
      </c>
      <c r="O52" s="132" t="s">
        <v>45</v>
      </c>
      <c r="P52" s="191"/>
    </row>
    <row r="53" spans="1:16" ht="15.75">
      <c r="A53" s="122">
        <v>33</v>
      </c>
      <c r="B53" s="131" t="s">
        <v>29</v>
      </c>
      <c r="C53" s="130" t="s">
        <v>334</v>
      </c>
      <c r="D53" s="131" t="s">
        <v>30</v>
      </c>
      <c r="E53" s="121" t="s">
        <v>44</v>
      </c>
      <c r="F53" s="134">
        <v>6</v>
      </c>
      <c r="G53" s="134">
        <v>10</v>
      </c>
      <c r="H53" s="134">
        <v>6</v>
      </c>
      <c r="I53" s="134">
        <v>2.25</v>
      </c>
      <c r="J53" s="133">
        <v>5</v>
      </c>
      <c r="K53" s="133">
        <v>21.5</v>
      </c>
      <c r="L53" s="133">
        <v>37.666666666666664</v>
      </c>
      <c r="M53" s="133">
        <v>57</v>
      </c>
      <c r="N53" s="158" t="s">
        <v>39</v>
      </c>
      <c r="O53" s="132" t="s">
        <v>45</v>
      </c>
      <c r="P53" s="162"/>
    </row>
    <row r="54" spans="1:16" ht="18.75">
      <c r="A54" s="122">
        <v>44</v>
      </c>
      <c r="B54" s="86" t="str">
        <f>'[2]5-6 класс, девочки'!B16</f>
        <v>Стерлитамакский район</v>
      </c>
      <c r="C54" s="82" t="s">
        <v>335</v>
      </c>
      <c r="D54" s="82" t="str">
        <f>'[2]5-6 класс, девочки'!F16</f>
        <v>ж</v>
      </c>
      <c r="E54" s="82" t="str">
        <f>'[2]5-6 класс, девочки'!K16</f>
        <v>МОБУ СОШ д. Новофедоровское</v>
      </c>
      <c r="F54" s="82">
        <f>'[2]5-6 класс, девочки'!N16</f>
        <v>5</v>
      </c>
      <c r="G54" s="125">
        <f>'[2]5-6 класс, девочки'!P16</f>
        <v>5</v>
      </c>
      <c r="H54" s="125">
        <f>'[2]5-6 класс, девочки'!Q16</f>
        <v>4.3</v>
      </c>
      <c r="I54" s="125">
        <f>'[2]5-6 класс, девочки'!R16</f>
        <v>2.4</v>
      </c>
      <c r="J54" s="117">
        <f>'[2]5-6 класс, девочки'!T16</f>
        <v>5</v>
      </c>
      <c r="K54" s="117">
        <f>'[2]5-6 класс, девочки'!U16</f>
        <v>21.5</v>
      </c>
      <c r="L54" s="117">
        <f>'[2]5-6 класс, девочки'!V16</f>
        <v>37.666666666666664</v>
      </c>
      <c r="M54" s="117">
        <f>'[2]5-6 класс, девочки'!W16</f>
        <v>64.16666666666666</v>
      </c>
      <c r="N54" s="152" t="str">
        <f>'[2]5-6 класс, девочки'!X16</f>
        <v>участник</v>
      </c>
      <c r="O54" s="82" t="str">
        <f>'[2]5-6 класс, девочки'!Y16</f>
        <v>Тимофеев С.В.</v>
      </c>
      <c r="P54" s="191"/>
    </row>
    <row r="55" spans="1:16" ht="18.75">
      <c r="A55" s="122">
        <v>15</v>
      </c>
      <c r="B55" s="119" t="str">
        <f>'[24]5-6 класс, девочки'!B14</f>
        <v>Стерлитамакский район</v>
      </c>
      <c r="C55" s="119" t="s">
        <v>336</v>
      </c>
      <c r="D55" s="119" t="str">
        <f>'[24]5-6 класс, девочки'!F14</f>
        <v>ж</v>
      </c>
      <c r="E55" s="119" t="str">
        <f>'[24]5-6 класс, девочки'!K14</f>
        <v>МОБУ СОШ с.Большой Куганак</v>
      </c>
      <c r="F55" s="119">
        <v>6</v>
      </c>
      <c r="G55" s="119">
        <v>14</v>
      </c>
      <c r="H55" s="119">
        <v>1</v>
      </c>
      <c r="I55" s="119">
        <v>9</v>
      </c>
      <c r="J55" s="119">
        <v>16.1</v>
      </c>
      <c r="K55" s="119">
        <v>1.75</v>
      </c>
      <c r="L55" s="119">
        <v>35</v>
      </c>
      <c r="M55" s="119">
        <v>52.9</v>
      </c>
      <c r="N55" s="154" t="str">
        <f>$N$68</f>
        <v>участник</v>
      </c>
      <c r="O55" s="141" t="s">
        <v>83</v>
      </c>
      <c r="P55" s="191"/>
    </row>
    <row r="56" spans="1:16" ht="18.75">
      <c r="A56" s="122">
        <v>52</v>
      </c>
      <c r="B56" s="119" t="s">
        <v>29</v>
      </c>
      <c r="C56" s="119" t="s">
        <v>337</v>
      </c>
      <c r="D56" s="119" t="s">
        <v>30</v>
      </c>
      <c r="E56" s="119" t="s">
        <v>87</v>
      </c>
      <c r="F56" s="119">
        <v>6</v>
      </c>
      <c r="G56" s="119">
        <v>10</v>
      </c>
      <c r="H56" s="119">
        <v>5</v>
      </c>
      <c r="I56" s="119">
        <v>25</v>
      </c>
      <c r="J56" s="119">
        <v>11.5</v>
      </c>
      <c r="K56" s="119">
        <v>8.75</v>
      </c>
      <c r="L56" s="119">
        <v>28</v>
      </c>
      <c r="M56" s="119">
        <v>48.28846153846154</v>
      </c>
      <c r="N56" s="154" t="str">
        <f>'[17]5-6 класс, девочки'!T16</f>
        <v>участник</v>
      </c>
      <c r="O56" s="141" t="str">
        <f>'[17]5-6 класс, девочки'!X16</f>
        <v>Хлебникова Жаннета Сергеевна </v>
      </c>
      <c r="P56" s="191"/>
    </row>
    <row r="57" spans="1:16" ht="18.75">
      <c r="A57" s="122">
        <v>47</v>
      </c>
      <c r="B57" s="86" t="str">
        <f>B54</f>
        <v>Стерлитамакский район</v>
      </c>
      <c r="C57" s="119" t="s">
        <v>338</v>
      </c>
      <c r="D57" s="82" t="str">
        <f>'[3]5-6 класс, девочки'!F16</f>
        <v>ж</v>
      </c>
      <c r="E57" s="82" t="str">
        <f>'[3]5-6 класс, девочки'!K16</f>
        <v>МОБУ СОШ с.Первомайское </v>
      </c>
      <c r="F57" s="82">
        <f>'[3]5-6 класс, девочки'!N16</f>
        <v>6</v>
      </c>
      <c r="G57" s="125">
        <f>'[3]5-6 класс, девочки'!P16</f>
        <v>7</v>
      </c>
      <c r="H57" s="125">
        <f>'[3]5-6 класс, девочки'!Q16</f>
        <v>5</v>
      </c>
      <c r="I57" s="125">
        <f>'[3]5-6 класс, девочки'!R16</f>
        <v>0</v>
      </c>
      <c r="J57" s="117">
        <f>'[3]5-6 класс, девочки'!T16</f>
        <v>7</v>
      </c>
      <c r="K57" s="117">
        <f>'[3]5-6 класс, девочки'!U16</f>
        <v>40</v>
      </c>
      <c r="L57" s="117">
        <f>'[3]5-6 класс, девочки'!V16</f>
        <v>0</v>
      </c>
      <c r="M57" s="117">
        <f>'[3]5-6 класс, девочки'!W16</f>
        <v>47</v>
      </c>
      <c r="N57" s="152" t="str">
        <f>'[3]5-6 класс, девочки'!X16</f>
        <v>участник</v>
      </c>
      <c r="O57" s="82" t="str">
        <f>'[3]5-6 класс, девочки'!Y16</f>
        <v>Саидмуродова Алена Юрьевна</v>
      </c>
      <c r="P57" s="191"/>
    </row>
    <row r="58" spans="1:16" ht="18.75">
      <c r="A58" s="122">
        <v>55</v>
      </c>
      <c r="B58" s="119" t="str">
        <f>'[19]5-6 класс, девочки'!B14</f>
        <v>Стерлитамакский район</v>
      </c>
      <c r="C58" s="119" t="s">
        <v>314</v>
      </c>
      <c r="D58" s="119" t="str">
        <f>'[19]5-6 класс, девочки'!F14</f>
        <v>ж</v>
      </c>
      <c r="E58" s="119" t="str">
        <f>'[19]5-6 класс, девочки'!K14</f>
        <v>МОБУ СОШ с.Наумовка</v>
      </c>
      <c r="F58" s="119">
        <f>'[19]5-6 класс, девочки'!L14</f>
        <v>5</v>
      </c>
      <c r="G58" s="119">
        <v>5</v>
      </c>
      <c r="H58" s="119">
        <v>4.3</v>
      </c>
      <c r="I58" s="119">
        <v>2.4</v>
      </c>
      <c r="J58" s="119">
        <v>5.7</v>
      </c>
      <c r="K58" s="119">
        <v>7.5</v>
      </c>
      <c r="L58" s="119">
        <v>32.9</v>
      </c>
      <c r="M58" s="119">
        <v>46.4</v>
      </c>
      <c r="N58" s="154" t="str">
        <f>'[19]5-6 класс, девочки'!T14</f>
        <v>участник</v>
      </c>
      <c r="O58" s="141" t="str">
        <f>'[19]5-6 класс, девочки'!X14</f>
        <v>Сергеев В.П.</v>
      </c>
      <c r="P58" s="191"/>
    </row>
    <row r="59" spans="1:16" ht="18.75">
      <c r="A59" s="122">
        <v>56</v>
      </c>
      <c r="B59" s="119" t="str">
        <f>'[19]5-6 класс, девочки'!B16</f>
        <v>Стерлитамакский район</v>
      </c>
      <c r="C59" s="119" t="s">
        <v>317</v>
      </c>
      <c r="D59" s="119" t="str">
        <f>'[19]5-6 класс, девочки'!F16</f>
        <v>ж</v>
      </c>
      <c r="E59" s="119" t="str">
        <f>'[19]5-6 класс, девочки'!K16</f>
        <v>МОБУ СОШ с.Наумовка</v>
      </c>
      <c r="F59" s="119">
        <f>'[19]5-6 класс, девочки'!L16</f>
        <v>6</v>
      </c>
      <c r="G59" s="119">
        <v>9</v>
      </c>
      <c r="H59" s="119">
        <v>4.8</v>
      </c>
      <c r="I59" s="119">
        <v>3</v>
      </c>
      <c r="J59" s="119">
        <v>10.3</v>
      </c>
      <c r="K59" s="119">
        <v>8.4</v>
      </c>
      <c r="L59" s="119">
        <v>26.6</v>
      </c>
      <c r="M59" s="119">
        <v>45.1</v>
      </c>
      <c r="N59" s="154" t="str">
        <f>'[19]5-6 класс, девочки'!T16</f>
        <v>участник</v>
      </c>
      <c r="O59" s="141" t="str">
        <f>'[19]5-6 класс, девочки'!X16</f>
        <v>Сергеев В.П.</v>
      </c>
      <c r="P59" s="191"/>
    </row>
    <row r="60" spans="1:21" ht="15.75">
      <c r="A60" s="122">
        <v>51</v>
      </c>
      <c r="B60" s="120" t="str">
        <f>$B$36</f>
        <v>Стерлитамакский район</v>
      </c>
      <c r="C60" s="119" t="s">
        <v>190</v>
      </c>
      <c r="D60" s="120" t="s">
        <v>30</v>
      </c>
      <c r="E60" s="120" t="str">
        <f>'[11]5-6 класс девочки'!J14</f>
        <v>МОБУ СОШ с.Бельское</v>
      </c>
      <c r="F60" s="120">
        <f>'[11]5-6 класс девочки'!M14</f>
        <v>5</v>
      </c>
      <c r="G60" s="120">
        <v>10</v>
      </c>
      <c r="H60" s="120">
        <v>5</v>
      </c>
      <c r="I60" s="120">
        <f>I56</f>
        <v>25</v>
      </c>
      <c r="J60" s="120">
        <v>9</v>
      </c>
      <c r="K60" s="120">
        <f>K56</f>
        <v>8.75</v>
      </c>
      <c r="L60" s="120">
        <f>L56</f>
        <v>28</v>
      </c>
      <c r="M60" s="120">
        <v>39.1</v>
      </c>
      <c r="N60" s="153" t="str">
        <f>'[11]5-6 класс девочки'!O14</f>
        <v>участник</v>
      </c>
      <c r="O60" s="121" t="str">
        <f>'[11]5-6 класс девочки'!P14</f>
        <v>Воробьев Алексей Владимирович</v>
      </c>
      <c r="P60" s="190"/>
      <c r="Q60" s="30"/>
      <c r="R60" s="30"/>
      <c r="S60" s="30"/>
      <c r="T60" s="30"/>
      <c r="U60" s="30"/>
    </row>
    <row r="61" spans="1:16" ht="18.75">
      <c r="A61" s="122">
        <v>50</v>
      </c>
      <c r="B61" s="120" t="str">
        <f>$B$36</f>
        <v>Стерлитамакский район</v>
      </c>
      <c r="C61" s="119" t="s">
        <v>347</v>
      </c>
      <c r="D61" s="120" t="s">
        <v>30</v>
      </c>
      <c r="E61" s="120" t="str">
        <f>'[11]5-6 класс девочки'!J13</f>
        <v>МОБУ СОШ с.Бельское</v>
      </c>
      <c r="F61" s="120">
        <f>'[11]5-6 класс девочки'!M13</f>
        <v>5</v>
      </c>
      <c r="G61" s="120">
        <f>G58</f>
        <v>5</v>
      </c>
      <c r="H61" s="120">
        <f>H58</f>
        <v>4.3</v>
      </c>
      <c r="I61" s="120">
        <f>I58</f>
        <v>2.4</v>
      </c>
      <c r="J61" s="120">
        <v>9</v>
      </c>
      <c r="K61" s="120">
        <v>5</v>
      </c>
      <c r="L61" s="120">
        <f>L58</f>
        <v>32.9</v>
      </c>
      <c r="M61" s="120">
        <v>38.2</v>
      </c>
      <c r="N61" s="153" t="str">
        <f>'[11]5-6 класс девочки'!O13</f>
        <v>участник</v>
      </c>
      <c r="O61" s="121" t="str">
        <f>'[11]5-6 класс девочки'!P13</f>
        <v>Воробьев Алексей Владимирович</v>
      </c>
      <c r="P61" s="191"/>
    </row>
    <row r="62" spans="1:16" ht="18.75">
      <c r="A62" s="122">
        <v>45</v>
      </c>
      <c r="B62" s="86" t="str">
        <f>B59</f>
        <v>Стерлитамакский район</v>
      </c>
      <c r="C62" s="119" t="s">
        <v>339</v>
      </c>
      <c r="D62" s="82" t="str">
        <f>'[3]5-6 класс, девочки'!F14</f>
        <v>ж</v>
      </c>
      <c r="E62" s="82" t="str">
        <f>'[3]5-6 класс, девочки'!K14</f>
        <v>МОБУ СОШ с.Первомайское </v>
      </c>
      <c r="F62" s="86">
        <f>'[3]5-6 класс, девочки'!N14</f>
        <v>5</v>
      </c>
      <c r="G62" s="125">
        <f>'[3]5-6 класс, девочки'!P14</f>
        <v>6</v>
      </c>
      <c r="H62" s="125">
        <f>'[3]5-6 класс, девочки'!Q14</f>
        <v>4</v>
      </c>
      <c r="I62" s="125">
        <f>'[3]5-6 класс, девочки'!R14</f>
        <v>0</v>
      </c>
      <c r="J62" s="117">
        <f>'[3]5-6 класс, девочки'!T14</f>
        <v>6</v>
      </c>
      <c r="K62" s="117">
        <f>'[3]5-6 класс, девочки'!U14</f>
        <v>32</v>
      </c>
      <c r="L62" s="117">
        <f>'[3]5-6 класс, девочки'!V14</f>
        <v>0</v>
      </c>
      <c r="M62" s="117">
        <f>'[3]5-6 класс, девочки'!W14</f>
        <v>38</v>
      </c>
      <c r="N62" s="152" t="str">
        <f>'[3]5-6 класс, девочки'!X14</f>
        <v>участник</v>
      </c>
      <c r="O62" s="82" t="str">
        <f>'[3]5-6 класс, девочки'!Y14</f>
        <v>Саидмуродова Алена Юрьевна</v>
      </c>
      <c r="P62" s="191"/>
    </row>
    <row r="63" spans="1:21" ht="15.75">
      <c r="A63" s="122">
        <v>46</v>
      </c>
      <c r="B63" s="86" t="str">
        <f>B60</f>
        <v>Стерлитамакский район</v>
      </c>
      <c r="C63" s="119" t="s">
        <v>185</v>
      </c>
      <c r="D63" s="82" t="str">
        <f>'[3]5-6 класс, девочки'!F15</f>
        <v>ж</v>
      </c>
      <c r="E63" s="82" t="str">
        <f>'[3]5-6 класс, девочки'!K15</f>
        <v>МОБУ СОШ с.Первомайское </v>
      </c>
      <c r="F63" s="82">
        <f>'[3]5-6 класс, девочки'!N15</f>
        <v>6</v>
      </c>
      <c r="G63" s="125">
        <f>'[3]5-6 класс, девочки'!P15</f>
        <v>6</v>
      </c>
      <c r="H63" s="125">
        <f>'[3]5-6 класс, девочки'!Q15</f>
        <v>4</v>
      </c>
      <c r="I63" s="125">
        <f>'[3]5-6 класс, девочки'!R15</f>
        <v>0</v>
      </c>
      <c r="J63" s="117">
        <f>'[3]5-6 класс, девочки'!T15</f>
        <v>6</v>
      </c>
      <c r="K63" s="117">
        <f>'[3]5-6 класс, девочки'!U15</f>
        <v>32</v>
      </c>
      <c r="L63" s="117">
        <f>'[3]5-6 класс, девочки'!V15</f>
        <v>0</v>
      </c>
      <c r="M63" s="117">
        <f>'[3]5-6 класс, девочки'!W15</f>
        <v>38</v>
      </c>
      <c r="N63" s="152" t="str">
        <f>'[3]5-6 класс, девочки'!X15</f>
        <v>участник</v>
      </c>
      <c r="O63" s="82" t="str">
        <f>'[3]5-6 класс, девочки'!Y15</f>
        <v>Саидмуродова Алена Юрьевна</v>
      </c>
      <c r="P63" s="190"/>
      <c r="Q63" s="30"/>
      <c r="R63" s="30"/>
      <c r="S63" s="30"/>
      <c r="T63" s="30"/>
      <c r="U63" s="30"/>
    </row>
    <row r="64" spans="1:21" ht="15.75">
      <c r="A64" s="122">
        <v>54</v>
      </c>
      <c r="B64" s="119" t="s">
        <v>29</v>
      </c>
      <c r="C64" s="119" t="s">
        <v>340</v>
      </c>
      <c r="D64" s="119" t="s">
        <v>30</v>
      </c>
      <c r="E64" s="119" t="s">
        <v>67</v>
      </c>
      <c r="F64" s="119">
        <v>6</v>
      </c>
      <c r="G64" s="119">
        <v>2</v>
      </c>
      <c r="H64" s="119">
        <v>3</v>
      </c>
      <c r="I64" s="119">
        <v>3.45</v>
      </c>
      <c r="J64" s="119">
        <v>2.3</v>
      </c>
      <c r="K64" s="119">
        <v>5.25</v>
      </c>
      <c r="L64" s="119">
        <v>35</v>
      </c>
      <c r="M64" s="119">
        <v>35</v>
      </c>
      <c r="N64" s="154" t="str">
        <f>'[18]5-6 класс, девочки'!T15</f>
        <v>участник</v>
      </c>
      <c r="O64" s="141" t="str">
        <f>'[18]5-6 класс, девочки'!X15</f>
        <v>Маннанов Руслан Ришатович</v>
      </c>
      <c r="P64" s="190"/>
      <c r="Q64" s="30"/>
      <c r="R64" s="30"/>
      <c r="S64" s="30"/>
      <c r="T64" s="30"/>
      <c r="U64" s="30"/>
    </row>
    <row r="65" spans="1:16" ht="18.75">
      <c r="A65" s="122">
        <v>53</v>
      </c>
      <c r="B65" s="119" t="s">
        <v>29</v>
      </c>
      <c r="C65" s="119" t="s">
        <v>341</v>
      </c>
      <c r="D65" s="119" t="s">
        <v>30</v>
      </c>
      <c r="E65" s="119" t="s">
        <v>67</v>
      </c>
      <c r="F65" s="119">
        <v>6</v>
      </c>
      <c r="G65" s="119">
        <v>3</v>
      </c>
      <c r="H65" s="119">
        <v>3</v>
      </c>
      <c r="I65" s="119">
        <v>3.5</v>
      </c>
      <c r="J65" s="119">
        <v>3.4</v>
      </c>
      <c r="K65" s="119">
        <v>5.25</v>
      </c>
      <c r="L65" s="119">
        <v>34.5</v>
      </c>
      <c r="M65" s="119">
        <v>34.5</v>
      </c>
      <c r="N65" s="154" t="str">
        <f>'[18]5-6 класс, девочки'!T14</f>
        <v>участник</v>
      </c>
      <c r="O65" s="141" t="str">
        <f>'[18]5-6 класс, девочки'!X14</f>
        <v>Маннанов Руслан Ришатович</v>
      </c>
      <c r="P65" s="191"/>
    </row>
    <row r="66" spans="1:21" ht="15.75">
      <c r="A66" s="122">
        <v>58</v>
      </c>
      <c r="B66" s="122" t="s">
        <v>29</v>
      </c>
      <c r="C66" s="137" t="s">
        <v>342</v>
      </c>
      <c r="D66" s="105" t="s">
        <v>30</v>
      </c>
      <c r="E66" s="82" t="s">
        <v>31</v>
      </c>
      <c r="F66" s="86">
        <v>6</v>
      </c>
      <c r="G66" s="125">
        <v>12</v>
      </c>
      <c r="H66" s="145">
        <v>4.5</v>
      </c>
      <c r="I66" s="145">
        <v>4.5</v>
      </c>
      <c r="J66" s="117">
        <v>12</v>
      </c>
      <c r="K66" s="117">
        <v>9</v>
      </c>
      <c r="L66" s="117">
        <v>3.5</v>
      </c>
      <c r="M66" s="117">
        <v>24.5</v>
      </c>
      <c r="N66" s="152" t="s">
        <v>32</v>
      </c>
      <c r="O66" s="82" t="s">
        <v>33</v>
      </c>
      <c r="P66" s="190"/>
      <c r="Q66" s="30"/>
      <c r="R66" s="30"/>
      <c r="S66" s="30"/>
      <c r="T66" s="30"/>
      <c r="U66" s="30"/>
    </row>
    <row r="67" spans="1:16" ht="18.75">
      <c r="A67" s="122">
        <v>59</v>
      </c>
      <c r="B67" s="122" t="s">
        <v>29</v>
      </c>
      <c r="C67" s="137" t="s">
        <v>343</v>
      </c>
      <c r="D67" s="105" t="s">
        <v>30</v>
      </c>
      <c r="E67" s="82" t="s">
        <v>31</v>
      </c>
      <c r="F67" s="82">
        <v>5</v>
      </c>
      <c r="G67" s="125">
        <v>10</v>
      </c>
      <c r="H67" s="145">
        <v>4.5</v>
      </c>
      <c r="I67" s="145">
        <v>4.4</v>
      </c>
      <c r="J67" s="117">
        <v>10</v>
      </c>
      <c r="K67" s="117">
        <v>9</v>
      </c>
      <c r="L67" s="117">
        <v>3.7</v>
      </c>
      <c r="M67" s="117">
        <v>22.7</v>
      </c>
      <c r="N67" s="152" t="s">
        <v>32</v>
      </c>
      <c r="O67" s="82" t="s">
        <v>33</v>
      </c>
      <c r="P67" s="191"/>
    </row>
    <row r="68" spans="1:16" ht="18.75">
      <c r="A68" s="122">
        <v>43</v>
      </c>
      <c r="B68" s="86" t="str">
        <f>'[1]5-6 класс, девочки'!B16</f>
        <v>Стерлитамакский район</v>
      </c>
      <c r="C68" s="137" t="s">
        <v>343</v>
      </c>
      <c r="D68" s="82" t="str">
        <f>'[1]5-6 класс, девочки'!F16</f>
        <v>ж</v>
      </c>
      <c r="E68" s="82" t="str">
        <f>'[1]5-6 класс, девочки'!K16</f>
        <v>МОБУ СОШ с.Тюрюшля</v>
      </c>
      <c r="F68" s="82">
        <f>'[1]5-6 класс, девочки'!N16</f>
        <v>5</v>
      </c>
      <c r="G68" s="125" t="str">
        <f>'[1]5-6 класс, девочки'!P16</f>
        <v>10</v>
      </c>
      <c r="H68" s="125" t="str">
        <f>'[1]5-6 класс, девочки'!Q16</f>
        <v>7.7</v>
      </c>
      <c r="I68" s="125" t="str">
        <f>'[1]5-6 класс, девочки'!R16</f>
        <v>3.02</v>
      </c>
      <c r="J68" s="117">
        <f>'[1]5-6 класс, девочки'!T16</f>
        <v>10</v>
      </c>
      <c r="K68" s="117">
        <v>8</v>
      </c>
      <c r="L68" s="117">
        <f>'[1]5-6 класс, девочки'!V16</f>
        <v>0</v>
      </c>
      <c r="M68" s="117">
        <v>21</v>
      </c>
      <c r="N68" s="152" t="str">
        <f>'[1]5-6 класс, девочки'!X16</f>
        <v>участник</v>
      </c>
      <c r="O68" s="82" t="str">
        <f>'[1]5-6 класс, девочки'!Y16</f>
        <v>Сергеев А.П.</v>
      </c>
      <c r="P68" s="191"/>
    </row>
    <row r="69" spans="1:16" ht="18.75">
      <c r="A69" s="122">
        <v>42</v>
      </c>
      <c r="B69" s="86" t="str">
        <f>'[1]5-6 класс, девочки'!B15</f>
        <v>Стерлитамакский район</v>
      </c>
      <c r="C69" s="137" t="s">
        <v>342</v>
      </c>
      <c r="D69" s="82" t="str">
        <f>'[1]5-6 класс, девочки'!F15</f>
        <v>ж</v>
      </c>
      <c r="E69" s="82" t="str">
        <f>'[1]5-6 класс, девочки'!K15</f>
        <v>МОБУ СОШ с.Тюрюшля</v>
      </c>
      <c r="F69" s="86">
        <f>'[1]5-6 класс, девочки'!N15</f>
        <v>6</v>
      </c>
      <c r="G69" s="125" t="str">
        <f>'[1]5-6 класс, девочки'!P15</f>
        <v>12</v>
      </c>
      <c r="H69" s="125" t="str">
        <f>'[1]5-6 класс, девочки'!Q15</f>
        <v>8.4</v>
      </c>
      <c r="I69" s="125" t="str">
        <f>'[1]5-6 класс, девочки'!R15</f>
        <v>3.05</v>
      </c>
      <c r="J69" s="117">
        <f>'[1]5-6 класс, девочки'!T15</f>
        <v>12</v>
      </c>
      <c r="K69" s="117">
        <v>8</v>
      </c>
      <c r="L69" s="117">
        <f>'[1]5-6 класс, девочки'!V15</f>
        <v>0</v>
      </c>
      <c r="M69" s="117">
        <v>20</v>
      </c>
      <c r="N69" s="152" t="str">
        <f>'[1]5-6 класс, девочки'!X15</f>
        <v>участник</v>
      </c>
      <c r="O69" s="82" t="str">
        <f>'[1]5-6 класс, девочки'!Y15</f>
        <v>Сергеев А.П.</v>
      </c>
      <c r="P69" s="191"/>
    </row>
    <row r="70" spans="1:21" ht="15.75">
      <c r="A70" s="122">
        <v>60</v>
      </c>
      <c r="B70" s="146" t="s">
        <v>29</v>
      </c>
      <c r="C70" s="204" t="s">
        <v>334</v>
      </c>
      <c r="D70" s="146" t="s">
        <v>30</v>
      </c>
      <c r="E70" s="147" t="s">
        <v>31</v>
      </c>
      <c r="F70" s="82">
        <v>5</v>
      </c>
      <c r="G70" s="148">
        <v>15</v>
      </c>
      <c r="H70" s="149">
        <v>4.5</v>
      </c>
      <c r="I70" s="149">
        <v>1.6</v>
      </c>
      <c r="J70" s="117">
        <v>15</v>
      </c>
      <c r="K70" s="117">
        <v>3.5</v>
      </c>
      <c r="L70" s="117">
        <v>1.5</v>
      </c>
      <c r="M70" s="117">
        <v>20</v>
      </c>
      <c r="N70" s="159" t="s">
        <v>32</v>
      </c>
      <c r="O70" s="82" t="s">
        <v>33</v>
      </c>
      <c r="P70" s="190"/>
      <c r="Q70" s="30"/>
      <c r="R70" s="30"/>
      <c r="S70" s="30"/>
      <c r="T70" s="30"/>
      <c r="U70" s="30"/>
    </row>
    <row r="71" spans="1:16" ht="18.75">
      <c r="A71" s="122"/>
      <c r="B71" s="120" t="str">
        <f>'[10]5-6 класс, девочки'!B14</f>
        <v>Стерлитамакский район</v>
      </c>
      <c r="C71" s="120" t="s">
        <v>344</v>
      </c>
      <c r="D71" s="120" t="str">
        <f>'[10]5-6 класс, девочки'!F14</f>
        <v>ж</v>
      </c>
      <c r="E71" s="120" t="str">
        <f>'[10]5-6 класс, девочки'!K14</f>
        <v>МОБУ СОШ с.Новое Барятино</v>
      </c>
      <c r="F71" s="120">
        <f>'[10]5-6 класс, девочки'!L14</f>
        <v>5</v>
      </c>
      <c r="G71" s="120">
        <f>'[10]5-6 класс, девочки'!N14</f>
        <v>7</v>
      </c>
      <c r="H71" s="120">
        <f>'[10]5-6 класс, девочки'!O14</f>
        <v>6</v>
      </c>
      <c r="I71" s="120">
        <f>'[10]5-6 класс, девочки'!P14</f>
        <v>2</v>
      </c>
      <c r="J71" s="120">
        <f>'[10]5-6 класс, девочки'!Q14</f>
        <v>7</v>
      </c>
      <c r="K71" s="120">
        <f>'[10]5-6 класс, девочки'!R14</f>
        <v>6</v>
      </c>
      <c r="L71" s="120">
        <f>'[10]5-6 класс, девочки'!S14</f>
        <v>2.5</v>
      </c>
      <c r="M71" s="120">
        <f>'[10]5-6 класс, девочки'!U14</f>
        <v>15.5</v>
      </c>
      <c r="N71" s="153" t="str">
        <f>'[10]5-6 класс, девочки'!T14</f>
        <v>участник</v>
      </c>
      <c r="O71" s="121" t="str">
        <f>'[10]5-6 класс, девочки'!X14</f>
        <v>Иванова Евгения Александровна</v>
      </c>
      <c r="P71" s="191"/>
    </row>
    <row r="72" spans="1:16" ht="18.75">
      <c r="A72" s="122">
        <v>48</v>
      </c>
      <c r="B72" s="120" t="str">
        <f>'[10]5-6 класс, девочки'!B15</f>
        <v>Стерлитамакский район</v>
      </c>
      <c r="C72" s="120" t="s">
        <v>345</v>
      </c>
      <c r="D72" s="120" t="str">
        <f>'[10]5-6 класс, девочки'!F15</f>
        <v>ж</v>
      </c>
      <c r="E72" s="120" t="str">
        <f>'[10]5-6 класс, девочки'!K15</f>
        <v>МОБУ СОШ с.Новое Барятино</v>
      </c>
      <c r="F72" s="120">
        <f>'[10]5-6 класс, девочки'!L15</f>
        <v>5</v>
      </c>
      <c r="G72" s="120">
        <f>'[10]5-6 класс, девочки'!N15</f>
        <v>6</v>
      </c>
      <c r="H72" s="120">
        <f>'[10]5-6 класс, девочки'!O15</f>
        <v>6</v>
      </c>
      <c r="I72" s="120">
        <f>'[10]5-6 класс, девочки'!P15</f>
        <v>3</v>
      </c>
      <c r="J72" s="120">
        <f>'[10]5-6 класс, девочки'!Q15</f>
        <v>6</v>
      </c>
      <c r="K72" s="120">
        <f>'[10]5-6 класс, девочки'!R15</f>
        <v>6</v>
      </c>
      <c r="L72" s="120">
        <v>1.6</v>
      </c>
      <c r="M72" s="120">
        <v>13.6</v>
      </c>
      <c r="N72" s="153" t="str">
        <f>'[10]5-6 класс, девочки'!T15</f>
        <v>участник</v>
      </c>
      <c r="O72" s="121" t="str">
        <f>'[10]5-6 класс, девочки'!X15</f>
        <v>Иванова Евгения Александровна</v>
      </c>
      <c r="P72" s="191"/>
    </row>
    <row r="73" spans="1:16" ht="18.75">
      <c r="A73" s="122">
        <v>49</v>
      </c>
      <c r="B73" s="119" t="str">
        <f>$B$68</f>
        <v>Стерлитамакский район</v>
      </c>
      <c r="C73" s="119" t="s">
        <v>261</v>
      </c>
      <c r="D73" s="119" t="str">
        <f>'[22]5 класс'!E11</f>
        <v>ж</v>
      </c>
      <c r="E73" s="119" t="str">
        <f>'[22]5 класс'!J11</f>
        <v>МОБУ СОШ д.Золотоношка им.Я.Т.Ткаченко</v>
      </c>
      <c r="F73" s="119">
        <f>'[22]5 класс'!M11</f>
        <v>5</v>
      </c>
      <c r="G73" s="119">
        <v>7</v>
      </c>
      <c r="H73" s="119">
        <v>4</v>
      </c>
      <c r="I73" s="119">
        <v>0</v>
      </c>
      <c r="J73" s="119">
        <v>4</v>
      </c>
      <c r="K73" s="119">
        <v>3</v>
      </c>
      <c r="L73" s="119">
        <v>2</v>
      </c>
      <c r="M73" s="119">
        <v>10</v>
      </c>
      <c r="N73" s="154" t="s">
        <v>32</v>
      </c>
      <c r="O73" s="141" t="str">
        <f>'[22]5 класс'!$P$11</f>
        <v>Торгашов Д.А</v>
      </c>
      <c r="P73" s="191"/>
    </row>
    <row r="74" spans="1:16" ht="15.75">
      <c r="A74" s="122">
        <v>57</v>
      </c>
      <c r="B74" s="126" t="s">
        <v>29</v>
      </c>
      <c r="C74" s="127" t="s">
        <v>184</v>
      </c>
      <c r="D74" s="126" t="s">
        <v>30</v>
      </c>
      <c r="E74" s="126" t="s">
        <v>96</v>
      </c>
      <c r="F74" s="119">
        <v>5</v>
      </c>
      <c r="G74" s="119">
        <v>5</v>
      </c>
      <c r="H74" s="119">
        <v>2</v>
      </c>
      <c r="I74" s="119">
        <v>5</v>
      </c>
      <c r="J74" s="119">
        <v>5</v>
      </c>
      <c r="K74" s="119">
        <v>3.5</v>
      </c>
      <c r="L74" s="119">
        <v>35</v>
      </c>
      <c r="M74" s="151">
        <f>SUM(J74:L74)</f>
        <v>43.5</v>
      </c>
      <c r="N74" s="154" t="s">
        <v>32</v>
      </c>
      <c r="O74" s="119" t="s">
        <v>97</v>
      </c>
      <c r="P74" s="162"/>
    </row>
    <row r="75" spans="1:16" ht="15.75">
      <c r="A75" s="119"/>
      <c r="P75" s="162"/>
    </row>
    <row r="76" spans="1:16" ht="12.75">
      <c r="A76" s="150"/>
      <c r="B76" s="101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40"/>
      <c r="P76" s="118"/>
    </row>
    <row r="77" spans="1:15" ht="12.75">
      <c r="A77" s="100"/>
      <c r="B77" s="101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3"/>
    </row>
    <row r="78" spans="1:15" ht="12.75">
      <c r="A78" s="100"/>
      <c r="B78" s="101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3"/>
    </row>
    <row r="79" spans="1:15" ht="12.75">
      <c r="A79" s="100"/>
      <c r="B79" s="101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3"/>
    </row>
    <row r="80" spans="1:15" ht="12.75">
      <c r="A80" s="100"/>
      <c r="B80" s="101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3"/>
    </row>
    <row r="81" spans="1:15" ht="12.75">
      <c r="A81" s="100"/>
      <c r="B81" s="101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3"/>
    </row>
    <row r="82" spans="1:15" ht="12.75">
      <c r="A82" s="100"/>
      <c r="B82" s="101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3"/>
    </row>
    <row r="83" spans="1:15" ht="12.75">
      <c r="A83" s="100"/>
      <c r="B83" s="101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3"/>
    </row>
    <row r="84" spans="1:15" ht="12.75">
      <c r="A84" s="100"/>
      <c r="B84" s="101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3"/>
    </row>
    <row r="85" spans="1:15" ht="12.75">
      <c r="A85" s="100"/>
      <c r="B85" s="101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3"/>
    </row>
    <row r="86" spans="1:15" ht="12.75">
      <c r="A86" s="100"/>
      <c r="B86" s="101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3"/>
    </row>
    <row r="87" spans="1:15" ht="12.75">
      <c r="A87" s="100"/>
      <c r="B87" s="10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3"/>
    </row>
    <row r="88" spans="1:15" ht="12.75">
      <c r="A88" s="100"/>
      <c r="B88" s="101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3"/>
    </row>
    <row r="89" spans="1:15" ht="12.75">
      <c r="A89" s="100"/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3"/>
    </row>
    <row r="90" spans="1:15" ht="12.75">
      <c r="A90" s="100"/>
      <c r="B90" s="101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3"/>
    </row>
    <row r="91" spans="1:15" ht="12.75">
      <c r="A91" s="100"/>
      <c r="B91" s="101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3"/>
    </row>
    <row r="92" spans="1:15" ht="12.75">
      <c r="A92" s="100"/>
      <c r="B92" s="101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3"/>
    </row>
    <row r="93" spans="1:15" ht="12.75">
      <c r="A93" s="100"/>
      <c r="B93" s="101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3"/>
    </row>
    <row r="94" spans="1:15" ht="12.75">
      <c r="A94" s="100"/>
      <c r="B94" s="101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3"/>
    </row>
    <row r="95" spans="1:15" ht="12.75">
      <c r="A95" s="100"/>
      <c r="B95" s="10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3"/>
    </row>
    <row r="96" spans="1:15" ht="12.75">
      <c r="A96" s="100"/>
      <c r="B96" s="101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3"/>
    </row>
    <row r="97" spans="1:15" ht="12.75">
      <c r="A97" s="100"/>
      <c r="B97" s="101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3"/>
    </row>
    <row r="98" spans="1:15" ht="12.75">
      <c r="A98" s="100"/>
      <c r="B98" s="101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3"/>
    </row>
    <row r="99" spans="1:15" ht="12.75">
      <c r="A99" s="100"/>
      <c r="B99" s="101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3"/>
    </row>
    <row r="100" spans="1:15" ht="12.75">
      <c r="A100" s="100"/>
      <c r="B100" s="101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3"/>
    </row>
    <row r="101" spans="1:15" ht="12.75">
      <c r="A101" s="100"/>
      <c r="B101" s="101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3"/>
    </row>
    <row r="102" spans="1:15" ht="12.75">
      <c r="A102" s="100"/>
      <c r="B102" s="101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3"/>
    </row>
    <row r="103" spans="1:15" ht="12.75">
      <c r="A103" s="100"/>
      <c r="B103" s="101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3"/>
    </row>
    <row r="104" spans="1:15" ht="12.75">
      <c r="A104" s="100"/>
      <c r="B104" s="101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3"/>
    </row>
    <row r="105" spans="1:15" ht="12.75">
      <c r="A105" s="100"/>
      <c r="B105" s="101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3"/>
    </row>
    <row r="106" spans="1:15" ht="12.75">
      <c r="A106" s="100"/>
      <c r="B106" s="101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3"/>
    </row>
    <row r="107" spans="1:15" ht="12.75">
      <c r="A107" s="100"/>
      <c r="B107" s="101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3"/>
    </row>
    <row r="108" spans="1:15" ht="12.75">
      <c r="A108" s="100"/>
      <c r="B108" s="101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3"/>
    </row>
    <row r="109" spans="1:15" ht="12.75">
      <c r="A109" s="100"/>
      <c r="B109" s="101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3"/>
    </row>
    <row r="110" spans="1:15" ht="12.75">
      <c r="A110" s="100"/>
      <c r="B110" s="101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3"/>
    </row>
    <row r="111" spans="1:15" ht="12.75">
      <c r="A111" s="100"/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3"/>
    </row>
    <row r="112" spans="1:15" ht="12.75">
      <c r="A112" s="100"/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3"/>
    </row>
    <row r="113" spans="1:15" ht="12.75">
      <c r="A113" s="100"/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3"/>
    </row>
    <row r="114" spans="1:15" ht="12.75">
      <c r="A114" s="100"/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3"/>
    </row>
    <row r="115" spans="1:15" ht="12.75">
      <c r="A115" s="100"/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3"/>
    </row>
    <row r="116" spans="1:15" ht="12.75">
      <c r="A116" s="100"/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3"/>
    </row>
    <row r="117" spans="1:15" ht="12.75">
      <c r="A117" s="100"/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3"/>
    </row>
    <row r="118" spans="1:15" ht="12.75">
      <c r="A118" s="100"/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3"/>
    </row>
    <row r="119" spans="1:15" ht="12.75">
      <c r="A119" s="100"/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3"/>
    </row>
    <row r="120" spans="1:15" ht="12.75">
      <c r="A120" s="100"/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3"/>
    </row>
    <row r="121" spans="1:15" ht="12.75">
      <c r="A121" s="100"/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3"/>
    </row>
    <row r="122" spans="1:15" ht="12.75">
      <c r="A122" s="100"/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3"/>
    </row>
    <row r="123" spans="1:15" ht="12.75">
      <c r="A123" s="100"/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3"/>
    </row>
    <row r="124" spans="1:15" ht="12.75">
      <c r="A124" s="100"/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3"/>
    </row>
    <row r="125" spans="1:15" ht="12.75">
      <c r="A125" s="100"/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3"/>
    </row>
    <row r="126" spans="1:15" ht="12.75">
      <c r="A126" s="100"/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3"/>
    </row>
    <row r="127" spans="1:15" ht="12.75">
      <c r="A127" s="100"/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3"/>
    </row>
    <row r="128" spans="1:15" ht="12.75">
      <c r="A128" s="100"/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3"/>
    </row>
    <row r="129" spans="1:15" ht="12.75">
      <c r="A129" s="100"/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3"/>
    </row>
    <row r="130" spans="1:15" ht="12.75">
      <c r="A130" s="100"/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3"/>
    </row>
    <row r="131" spans="1:15" ht="12.75">
      <c r="A131" s="100"/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3"/>
    </row>
    <row r="132" spans="1:15" ht="12.75">
      <c r="A132" s="100"/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3"/>
    </row>
    <row r="133" spans="1:15" ht="12.75">
      <c r="A133" s="100"/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3"/>
    </row>
    <row r="134" spans="1:15" ht="12.75">
      <c r="A134" s="100"/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3"/>
    </row>
    <row r="135" spans="1:15" ht="12.75">
      <c r="A135" s="100"/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3"/>
    </row>
    <row r="136" spans="1:15" ht="12.75">
      <c r="A136" s="100"/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3"/>
    </row>
    <row r="137" spans="1:15" ht="12.75">
      <c r="A137" s="100"/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3"/>
    </row>
    <row r="138" spans="1:15" ht="12.75">
      <c r="A138" s="100"/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3"/>
    </row>
    <row r="139" spans="1:15" ht="12.75">
      <c r="A139" s="100"/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3"/>
    </row>
    <row r="140" spans="1:15" ht="12.75">
      <c r="A140" s="100"/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3"/>
    </row>
    <row r="141" spans="1:15" ht="12.75">
      <c r="A141" s="100"/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3"/>
    </row>
    <row r="142" spans="1:15" ht="12.75">
      <c r="A142" s="100"/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3"/>
    </row>
    <row r="143" spans="1:15" ht="12.75">
      <c r="A143" s="100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3"/>
    </row>
    <row r="144" spans="1:15" ht="12.75">
      <c r="A144" s="100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3"/>
    </row>
    <row r="145" spans="1:15" ht="12.75">
      <c r="A145" s="100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3"/>
    </row>
    <row r="146" spans="1:15" ht="12.75">
      <c r="A146" s="100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3"/>
    </row>
    <row r="147" spans="1:15" ht="12.75">
      <c r="A147" s="100"/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3"/>
    </row>
    <row r="148" spans="1:15" ht="12.75">
      <c r="A148" s="100"/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3"/>
    </row>
    <row r="149" spans="1:15" ht="12.75">
      <c r="A149" s="100"/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3"/>
    </row>
    <row r="150" spans="1:15" ht="12.75">
      <c r="A150" s="100"/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3"/>
    </row>
    <row r="151" spans="1:15" ht="12.75">
      <c r="A151" s="100"/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3"/>
    </row>
    <row r="152" spans="1:15" ht="12.75">
      <c r="A152" s="100"/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3"/>
    </row>
    <row r="153" spans="1:15" ht="12.75">
      <c r="A153" s="100"/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3"/>
    </row>
    <row r="154" spans="1:15" ht="12.75">
      <c r="A154" s="100"/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3"/>
    </row>
    <row r="155" spans="1:15" ht="12.75">
      <c r="A155" s="100"/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3"/>
    </row>
    <row r="156" spans="1:15" ht="12.75">
      <c r="A156" s="100"/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3"/>
    </row>
    <row r="157" spans="1:15" ht="12.75">
      <c r="A157" s="100"/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3"/>
    </row>
    <row r="158" spans="1:15" ht="12.75">
      <c r="A158" s="100"/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3"/>
    </row>
    <row r="159" spans="1:15" ht="12.75">
      <c r="A159" s="100"/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3"/>
    </row>
    <row r="160" spans="1:15" ht="12.75">
      <c r="A160" s="100"/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3"/>
    </row>
    <row r="161" spans="1:15" ht="12.75">
      <c r="A161" s="100"/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3"/>
    </row>
    <row r="162" spans="1:15" ht="12.75">
      <c r="A162" s="100"/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3"/>
    </row>
    <row r="163" spans="1:15" ht="12.75">
      <c r="A163" s="100"/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3"/>
    </row>
    <row r="164" spans="1:15" ht="12.75">
      <c r="A164" s="100"/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3"/>
    </row>
    <row r="165" spans="1:15" ht="12.75">
      <c r="A165" s="100"/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3"/>
    </row>
    <row r="166" spans="1:15" ht="12.75">
      <c r="A166" s="100"/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3"/>
    </row>
    <row r="167" spans="1:15" ht="12.75">
      <c r="A167" s="100"/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3"/>
    </row>
    <row r="168" spans="1:15" ht="12.75">
      <c r="A168" s="100"/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3"/>
    </row>
    <row r="169" spans="1:15" ht="12.75">
      <c r="A169" s="100"/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3"/>
    </row>
    <row r="170" spans="1:15" ht="12.75">
      <c r="A170" s="100"/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3"/>
    </row>
    <row r="171" spans="1:15" ht="12.75">
      <c r="A171" s="100"/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3"/>
    </row>
    <row r="172" spans="1:15" ht="12.75">
      <c r="A172" s="100"/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3"/>
    </row>
    <row r="173" spans="1:15" ht="12.75">
      <c r="A173" s="100"/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3"/>
    </row>
    <row r="174" spans="1:15" ht="12.75">
      <c r="A174" s="100"/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3"/>
    </row>
    <row r="175" spans="1:15" ht="12.75">
      <c r="A175" s="100"/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3"/>
    </row>
    <row r="176" spans="1:15" ht="12.75">
      <c r="A176" s="100"/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3"/>
    </row>
    <row r="177" spans="1:15" ht="12.75">
      <c r="A177" s="100"/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3"/>
    </row>
    <row r="178" spans="1:15" ht="12.75">
      <c r="A178" s="100"/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3"/>
    </row>
    <row r="179" spans="1:15" ht="12.75">
      <c r="A179" s="100"/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3"/>
    </row>
    <row r="180" spans="1:15" ht="12.75">
      <c r="A180" s="100"/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3"/>
    </row>
    <row r="181" spans="1:15" ht="12.75">
      <c r="A181" s="100"/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3"/>
    </row>
    <row r="182" spans="1:15" ht="12.75">
      <c r="A182" s="100"/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3"/>
    </row>
    <row r="183" spans="1:15" ht="12.75">
      <c r="A183" s="100"/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3"/>
    </row>
    <row r="184" spans="1:15" ht="12.75">
      <c r="A184" s="100"/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3"/>
    </row>
    <row r="185" spans="1:15" ht="12.75">
      <c r="A185" s="100"/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3"/>
    </row>
    <row r="186" spans="1:15" ht="12.75">
      <c r="A186" s="100"/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3"/>
    </row>
    <row r="187" spans="1:15" ht="12.75">
      <c r="A187" s="100"/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3"/>
    </row>
    <row r="188" spans="1:15" ht="12.75">
      <c r="A188" s="100"/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3"/>
    </row>
    <row r="189" spans="1:15" ht="12.75">
      <c r="A189" s="100"/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3"/>
    </row>
    <row r="190" spans="1:15" ht="12.75">
      <c r="A190" s="100"/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3"/>
    </row>
    <row r="191" spans="1:15" ht="12.75">
      <c r="A191" s="100"/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3"/>
    </row>
    <row r="192" spans="1:15" ht="12.75">
      <c r="A192" s="100"/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3"/>
    </row>
    <row r="193" spans="1:15" ht="12.75">
      <c r="A193" s="100"/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3"/>
    </row>
    <row r="194" spans="1:15" ht="12.75">
      <c r="A194" s="100"/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3"/>
    </row>
    <row r="195" spans="1:15" ht="12.75">
      <c r="A195" s="100"/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3"/>
    </row>
    <row r="196" spans="1:15" ht="12.75">
      <c r="A196" s="100"/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3"/>
    </row>
    <row r="197" spans="1:15" ht="12.75">
      <c r="A197" s="100"/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3"/>
    </row>
    <row r="198" spans="1:15" ht="12.75">
      <c r="A198" s="100"/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3"/>
    </row>
    <row r="199" spans="1:15" ht="12.75">
      <c r="A199" s="100"/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3"/>
    </row>
    <row r="200" spans="1:15" ht="12.75">
      <c r="A200" s="100"/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3"/>
    </row>
    <row r="201" spans="1:15" ht="12.75">
      <c r="A201" s="100"/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3"/>
    </row>
    <row r="202" spans="1:15" ht="12.75">
      <c r="A202" s="100"/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3"/>
    </row>
    <row r="203" spans="1:15" ht="12.75">
      <c r="A203" s="100"/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3"/>
    </row>
    <row r="204" spans="1:15" ht="12.75">
      <c r="A204" s="100"/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3"/>
    </row>
    <row r="205" spans="1:15" ht="12.75">
      <c r="A205" s="100"/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3"/>
    </row>
    <row r="206" spans="1:15" ht="12.75">
      <c r="A206" s="100"/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3"/>
    </row>
    <row r="207" spans="1:15" ht="12.75">
      <c r="A207" s="100"/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3"/>
    </row>
    <row r="208" spans="1:15" ht="12.75">
      <c r="A208" s="100"/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3"/>
    </row>
    <row r="209" spans="1:15" ht="12.75">
      <c r="A209" s="100"/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3"/>
    </row>
    <row r="210" spans="1:15" ht="12.75">
      <c r="A210" s="100"/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3"/>
    </row>
    <row r="211" spans="1:15" ht="12.75">
      <c r="A211" s="100"/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3"/>
    </row>
    <row r="212" spans="1:15" ht="12.75">
      <c r="A212" s="100"/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3"/>
    </row>
    <row r="213" spans="1:15" ht="12.75">
      <c r="A213" s="100"/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3"/>
    </row>
    <row r="214" spans="1:15" ht="12.75">
      <c r="A214" s="100"/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3"/>
    </row>
    <row r="215" spans="1:15" ht="12.75">
      <c r="A215" s="100"/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3"/>
    </row>
    <row r="216" spans="1:15" ht="12.75">
      <c r="A216" s="100"/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3"/>
    </row>
    <row r="217" spans="1:15" ht="12.75">
      <c r="A217" s="100"/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3"/>
    </row>
    <row r="218" spans="1:15" ht="12.75">
      <c r="A218" s="100"/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3"/>
    </row>
    <row r="219" spans="1:15" ht="12.75">
      <c r="A219" s="100"/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3"/>
    </row>
    <row r="220" spans="1:15" ht="12.75">
      <c r="A220" s="100"/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3"/>
    </row>
    <row r="221" spans="1:15" ht="12.75">
      <c r="A221" s="100"/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3"/>
    </row>
    <row r="222" spans="1:15" ht="12.75">
      <c r="A222" s="100"/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3"/>
    </row>
    <row r="223" spans="1:15" ht="12.75">
      <c r="A223" s="100"/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3"/>
    </row>
    <row r="224" spans="1:15" ht="12.75">
      <c r="A224" s="100"/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3"/>
    </row>
    <row r="225" spans="1:15" ht="12.75">
      <c r="A225" s="100"/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3"/>
    </row>
    <row r="226" spans="1:15" ht="12.75">
      <c r="A226" s="100"/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3"/>
    </row>
    <row r="227" spans="1:15" ht="12.75">
      <c r="A227" s="100"/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3"/>
    </row>
    <row r="228" spans="1:15" ht="12.75">
      <c r="A228" s="100"/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3"/>
    </row>
    <row r="229" spans="1:15" ht="12.75">
      <c r="A229" s="100"/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3"/>
    </row>
    <row r="230" spans="1:15" ht="12.75">
      <c r="A230" s="100"/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3"/>
    </row>
    <row r="231" spans="1:15" ht="12.75">
      <c r="A231" s="100"/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3"/>
    </row>
    <row r="232" spans="1:15" ht="12.75">
      <c r="A232" s="100"/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3"/>
    </row>
    <row r="233" spans="1:15" ht="12.75">
      <c r="A233" s="100"/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3"/>
    </row>
    <row r="234" spans="1:15" ht="12.75">
      <c r="A234" s="100"/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3"/>
    </row>
    <row r="235" spans="1:15" ht="12.75">
      <c r="A235" s="100"/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3"/>
    </row>
    <row r="236" spans="1:15" ht="12.75">
      <c r="A236" s="100"/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3"/>
    </row>
    <row r="237" spans="1:15" ht="12.75">
      <c r="A237" s="100"/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3"/>
    </row>
    <row r="238" spans="1:15" ht="12.75">
      <c r="A238" s="100"/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3"/>
    </row>
    <row r="239" spans="1:15" ht="12.75">
      <c r="A239" s="100"/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3"/>
    </row>
    <row r="240" spans="1:15" ht="12.75">
      <c r="A240" s="100"/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3"/>
    </row>
    <row r="241" spans="1:15" ht="12.75">
      <c r="A241" s="100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3"/>
    </row>
    <row r="242" spans="1:15" ht="12.75">
      <c r="A242" s="100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3"/>
    </row>
    <row r="243" spans="1:15" ht="12.75">
      <c r="A243" s="100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3"/>
    </row>
    <row r="244" spans="1:15" ht="12.75">
      <c r="A244" s="100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3"/>
    </row>
    <row r="245" spans="1:15" ht="12.75">
      <c r="A245" s="100"/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3"/>
    </row>
    <row r="246" spans="1:15" ht="12.75">
      <c r="A246" s="100"/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3"/>
    </row>
    <row r="247" spans="1:15" ht="12.75">
      <c r="A247" s="100"/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3"/>
    </row>
    <row r="248" spans="1:15" ht="12.75">
      <c r="A248" s="100"/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3"/>
    </row>
    <row r="249" spans="1:15" ht="12.75">
      <c r="A249" s="100"/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3"/>
    </row>
    <row r="250" spans="1:15" ht="12.75">
      <c r="A250" s="100"/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3"/>
    </row>
    <row r="251" spans="1:15" ht="12.75">
      <c r="A251" s="100"/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3"/>
    </row>
    <row r="252" spans="1:15" ht="12.75">
      <c r="A252" s="100"/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3"/>
    </row>
    <row r="253" spans="1:15" ht="12.75">
      <c r="A253" s="100"/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3"/>
    </row>
    <row r="254" spans="1:15" ht="12.75">
      <c r="A254" s="100"/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3"/>
    </row>
    <row r="255" spans="1:15" ht="12.75">
      <c r="A255" s="100"/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3"/>
    </row>
    <row r="256" spans="1:15" ht="12.75">
      <c r="A256" s="100"/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3"/>
    </row>
    <row r="257" spans="1:15" ht="12.75">
      <c r="A257" s="100"/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3"/>
    </row>
    <row r="258" spans="1:15" ht="12.75">
      <c r="A258" s="100"/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3"/>
    </row>
    <row r="259" spans="1:15" ht="12.75">
      <c r="A259" s="100"/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3"/>
    </row>
    <row r="260" spans="1:15" ht="12.75">
      <c r="A260" s="100"/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3"/>
    </row>
    <row r="261" spans="1:15" ht="12.75">
      <c r="A261" s="100"/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3"/>
    </row>
    <row r="262" spans="1:15" ht="12.75">
      <c r="A262" s="100"/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3"/>
    </row>
    <row r="263" spans="1:15" ht="12.75">
      <c r="A263" s="100"/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3"/>
    </row>
    <row r="264" spans="1:15" ht="12.75">
      <c r="A264" s="100"/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3"/>
    </row>
    <row r="265" spans="1:15" ht="12.75">
      <c r="A265" s="100"/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3"/>
    </row>
    <row r="266" spans="1:15" ht="12.75">
      <c r="A266" s="100"/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3"/>
    </row>
    <row r="267" spans="1:15" ht="12.75">
      <c r="A267" s="100"/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3"/>
    </row>
    <row r="268" spans="1:15" ht="12.75">
      <c r="A268" s="100"/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3"/>
    </row>
    <row r="269" spans="1:15" ht="12.75">
      <c r="A269" s="100"/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3"/>
    </row>
    <row r="270" spans="1:15" ht="12.75">
      <c r="A270" s="100"/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3"/>
    </row>
    <row r="271" spans="1:15" ht="12.75">
      <c r="A271" s="100"/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3"/>
    </row>
    <row r="272" spans="1:15" ht="12.75">
      <c r="A272" s="100"/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3"/>
    </row>
    <row r="273" spans="1:15" ht="12.75">
      <c r="A273" s="100"/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3"/>
    </row>
    <row r="274" spans="1:15" ht="12.75">
      <c r="A274" s="100"/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3"/>
    </row>
    <row r="275" spans="1:15" ht="12.75">
      <c r="A275" s="100"/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3"/>
    </row>
    <row r="276" spans="1:15" ht="12.75">
      <c r="A276" s="100"/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3"/>
    </row>
    <row r="277" spans="1:15" ht="12.75">
      <c r="A277" s="100"/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3"/>
    </row>
    <row r="278" spans="1:15" ht="12.75">
      <c r="A278" s="100"/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3"/>
    </row>
    <row r="279" spans="1:15" ht="12.75">
      <c r="A279" s="100"/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3"/>
    </row>
    <row r="280" spans="1:15" ht="12.75">
      <c r="A280" s="100"/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3"/>
    </row>
    <row r="281" spans="1:15" ht="12.75">
      <c r="A281" s="100"/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3"/>
    </row>
    <row r="282" spans="1:15" ht="12.75">
      <c r="A282" s="100"/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3"/>
    </row>
    <row r="283" spans="1:15" ht="12.75">
      <c r="A283" s="100"/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3"/>
    </row>
    <row r="284" spans="1:15" ht="12.75">
      <c r="A284" s="100"/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3"/>
    </row>
    <row r="285" spans="1:15" ht="12.75">
      <c r="A285" s="100"/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3"/>
    </row>
    <row r="286" spans="1:15" ht="12.75">
      <c r="A286" s="100"/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3"/>
    </row>
    <row r="287" spans="1:15" ht="12.75">
      <c r="A287" s="100"/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3"/>
    </row>
    <row r="288" spans="1:15" ht="12.75">
      <c r="A288" s="100"/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3"/>
    </row>
    <row r="289" spans="1:15" ht="12.75">
      <c r="A289" s="100"/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3"/>
    </row>
    <row r="290" spans="1:15" ht="12.75">
      <c r="A290" s="100"/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3"/>
    </row>
    <row r="291" spans="1:15" ht="12.75">
      <c r="A291" s="100"/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3"/>
    </row>
    <row r="292" spans="1:15" ht="12.75">
      <c r="A292" s="100"/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3"/>
    </row>
    <row r="293" spans="1:15" ht="12.75">
      <c r="A293" s="100"/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3"/>
    </row>
    <row r="294" spans="1:15" ht="12.75">
      <c r="A294" s="100"/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3"/>
    </row>
    <row r="295" spans="1:15" ht="12.75">
      <c r="A295" s="100"/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3"/>
    </row>
    <row r="296" spans="1:15" ht="12.75">
      <c r="A296" s="100"/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3"/>
    </row>
    <row r="297" spans="1:15" ht="12.75">
      <c r="A297" s="100"/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3"/>
    </row>
    <row r="298" spans="1:15" ht="12.75">
      <c r="A298" s="100"/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3"/>
    </row>
    <row r="299" spans="1:15" ht="12.75">
      <c r="A299" s="100"/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3"/>
    </row>
    <row r="300" spans="1:15" ht="12.75">
      <c r="A300" s="100"/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3"/>
    </row>
    <row r="301" spans="1:15" ht="12.75">
      <c r="A301" s="100"/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3"/>
    </row>
    <row r="302" spans="1:15" ht="12.75">
      <c r="A302" s="100"/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3"/>
    </row>
    <row r="303" spans="1:15" ht="12.75">
      <c r="A303" s="100"/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3"/>
    </row>
    <row r="304" spans="1:15" ht="12.75">
      <c r="A304" s="100"/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3"/>
    </row>
    <row r="305" spans="1:15" ht="12.75">
      <c r="A305" s="100"/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3"/>
    </row>
    <row r="306" spans="1:15" ht="12.75">
      <c r="A306" s="100"/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3"/>
    </row>
    <row r="307" spans="1:15" ht="12.75">
      <c r="A307" s="100"/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3"/>
    </row>
    <row r="308" spans="1:15" ht="12.75">
      <c r="A308" s="100"/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3"/>
    </row>
    <row r="309" spans="1:15" ht="12.75">
      <c r="A309" s="100"/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3"/>
    </row>
    <row r="310" spans="1:15" ht="12.75">
      <c r="A310" s="100"/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3"/>
    </row>
    <row r="311" spans="1:15" ht="12.75">
      <c r="A311" s="100"/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3"/>
    </row>
    <row r="312" spans="1:15" ht="12.75">
      <c r="A312" s="100"/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3"/>
    </row>
    <row r="313" spans="1:15" ht="12.75">
      <c r="A313" s="100"/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3"/>
    </row>
    <row r="314" spans="1:15" ht="12.75">
      <c r="A314" s="100"/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3"/>
    </row>
    <row r="315" spans="1:15" ht="12.75">
      <c r="A315" s="100"/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3"/>
    </row>
    <row r="316" spans="1:15" ht="12.75">
      <c r="A316" s="100"/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3"/>
    </row>
    <row r="317" spans="1:15" ht="12.75">
      <c r="A317" s="100"/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3"/>
    </row>
    <row r="318" spans="1:15" ht="12.75">
      <c r="A318" s="100"/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3"/>
    </row>
    <row r="319" spans="1:15" ht="12.75">
      <c r="A319" s="100"/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3"/>
    </row>
    <row r="320" spans="1:15" ht="12.75">
      <c r="A320" s="100"/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3"/>
    </row>
    <row r="321" spans="1:15" ht="12.75">
      <c r="A321" s="100"/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3"/>
    </row>
    <row r="322" spans="1:15" ht="12.75">
      <c r="A322" s="100"/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3"/>
    </row>
    <row r="323" spans="1:15" ht="12.75">
      <c r="A323" s="100"/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3"/>
    </row>
    <row r="324" spans="1:15" ht="12.75">
      <c r="A324" s="100"/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3"/>
    </row>
    <row r="325" spans="1:15" ht="12.75">
      <c r="A325" s="100"/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3"/>
    </row>
    <row r="326" spans="1:15" ht="12.75">
      <c r="A326" s="100"/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3"/>
    </row>
    <row r="327" spans="1:15" ht="12.75">
      <c r="A327" s="100"/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3"/>
    </row>
    <row r="328" spans="1:15" ht="12.75">
      <c r="A328" s="100"/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3"/>
    </row>
    <row r="329" spans="1:15" ht="12.75">
      <c r="A329" s="100"/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3"/>
    </row>
    <row r="330" spans="1:15" ht="12.75">
      <c r="A330" s="100"/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3"/>
    </row>
    <row r="331" spans="2:15" ht="12.75">
      <c r="B331" s="58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4"/>
    </row>
  </sheetData>
  <sheetProtection/>
  <protectedRanges>
    <protectedRange sqref="N14:N16 N22:N35" name="Диапазон1_2_1_1"/>
    <protectedRange sqref="N17:N21" name="Диапазон1_2_1_1_2"/>
  </protectedRanges>
  <dataValidations count="2">
    <dataValidation allowBlank="1" showInputMessage="1" showErrorMessage="1" sqref="C17:D17 D18:D21 A4:A8"/>
    <dataValidation allowBlank="1" showInputMessage="1" showErrorMessage="1" sqref="B14 A12 D14:D16 A3 A1 A9:A10 D22:D35 D73:D74 C73 B13:D13"/>
  </dataValidations>
  <printOptions/>
  <pageMargins left="0.2362204724409449" right="0.2362204724409449" top="0.31496062992125984" bottom="0.35433070866141736" header="0.31496062992125984" footer="0.31496062992125984"/>
  <pageSetup fitToHeight="0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zoomScale="70" zoomScaleNormal="70" workbookViewId="0" topLeftCell="A1">
      <selection activeCell="A3" sqref="A3:B9"/>
    </sheetView>
  </sheetViews>
  <sheetFormatPr defaultColWidth="9.00390625" defaultRowHeight="12.75"/>
  <cols>
    <col min="1" max="1" width="4.625" style="0" customWidth="1"/>
    <col min="2" max="2" width="30.00390625" style="27" customWidth="1"/>
    <col min="3" max="3" width="15.125" style="0" customWidth="1"/>
    <col min="4" max="4" width="8.875" style="0" customWidth="1"/>
    <col min="5" max="5" width="24.375" style="0" customWidth="1"/>
    <col min="6" max="6" width="13.875" style="0" customWidth="1"/>
    <col min="7" max="7" width="13.25390625" style="0" customWidth="1"/>
    <col min="8" max="8" width="11.75390625" style="0" customWidth="1"/>
    <col min="9" max="9" width="11.375" style="0" customWidth="1"/>
    <col min="10" max="10" width="11.625" style="0" customWidth="1"/>
    <col min="11" max="11" width="9.375" style="0" customWidth="1"/>
    <col min="12" max="13" width="11.00390625" style="0" customWidth="1"/>
    <col min="14" max="14" width="17.625" style="0" customWidth="1"/>
    <col min="15" max="15" width="45.125" style="36" customWidth="1"/>
    <col min="16" max="16" width="24.00390625" style="0" customWidth="1"/>
  </cols>
  <sheetData>
    <row r="1" spans="1:15" ht="12.75">
      <c r="A1" s="15"/>
      <c r="B1" s="2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32"/>
    </row>
    <row r="2" spans="1:15" ht="15.75">
      <c r="A2" s="15"/>
      <c r="B2" s="22"/>
      <c r="C2" s="15"/>
      <c r="D2" s="15"/>
      <c r="E2" s="29"/>
      <c r="F2" s="29"/>
      <c r="G2" s="29"/>
      <c r="H2" s="29"/>
      <c r="I2" s="29"/>
      <c r="J2" s="29"/>
      <c r="K2" s="29"/>
      <c r="L2" s="29"/>
      <c r="M2" s="29"/>
      <c r="N2" s="16"/>
      <c r="O2" s="33"/>
    </row>
    <row r="3" spans="1:15" ht="15.75">
      <c r="A3" s="29" t="s">
        <v>392</v>
      </c>
      <c r="B3" s="29"/>
      <c r="C3" s="29"/>
      <c r="D3" s="29" t="s">
        <v>86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32"/>
    </row>
    <row r="4" spans="1:15" ht="12.75">
      <c r="A4" s="17"/>
      <c r="B4" s="23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34"/>
    </row>
    <row r="5" spans="1:15" ht="15.75">
      <c r="A5" s="214" t="s">
        <v>16</v>
      </c>
      <c r="B5" s="215" t="s">
        <v>390</v>
      </c>
      <c r="C5" s="18"/>
      <c r="D5" s="18"/>
      <c r="E5" s="15"/>
      <c r="F5" s="15"/>
      <c r="G5" s="15"/>
      <c r="H5" s="15"/>
      <c r="I5" s="15"/>
      <c r="J5" s="15"/>
      <c r="K5" s="15"/>
      <c r="L5" s="15"/>
      <c r="M5" s="15"/>
      <c r="N5" s="15"/>
      <c r="O5" s="32"/>
    </row>
    <row r="6" spans="1:15" ht="15.75">
      <c r="A6" s="214" t="s">
        <v>17</v>
      </c>
      <c r="B6" s="216" t="s">
        <v>29</v>
      </c>
      <c r="C6" s="15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32"/>
    </row>
    <row r="7" spans="1:15" ht="15.75">
      <c r="A7" s="214" t="s">
        <v>18</v>
      </c>
      <c r="B7" s="216" t="s">
        <v>391</v>
      </c>
      <c r="C7" s="6"/>
      <c r="D7" s="6"/>
      <c r="E7" s="6"/>
      <c r="F7" s="9" t="s">
        <v>10</v>
      </c>
      <c r="G7" s="11"/>
      <c r="H7" s="9" t="s">
        <v>21</v>
      </c>
      <c r="I7" s="10">
        <v>40</v>
      </c>
      <c r="J7" s="11"/>
      <c r="K7" s="11"/>
      <c r="L7" s="11"/>
      <c r="M7" s="11"/>
      <c r="N7" s="6"/>
      <c r="O7" s="32"/>
    </row>
    <row r="8" spans="1:15" ht="15.75">
      <c r="A8" s="214" t="s">
        <v>19</v>
      </c>
      <c r="B8" s="217">
        <v>7.8</v>
      </c>
      <c r="C8" s="6"/>
      <c r="D8" s="6"/>
      <c r="E8" s="6"/>
      <c r="F8" s="9" t="s">
        <v>11</v>
      </c>
      <c r="G8" s="11"/>
      <c r="H8" s="9"/>
      <c r="I8" s="10"/>
      <c r="J8" s="11"/>
      <c r="K8" s="11"/>
      <c r="L8" s="11"/>
      <c r="M8" s="11"/>
      <c r="N8" s="6"/>
      <c r="O8" s="32"/>
    </row>
    <row r="9" spans="1:15" ht="15.75">
      <c r="A9" s="214" t="s">
        <v>20</v>
      </c>
      <c r="B9" s="218">
        <v>45208</v>
      </c>
      <c r="C9" s="6"/>
      <c r="D9" s="6"/>
      <c r="E9" s="6"/>
      <c r="F9" s="6"/>
      <c r="G9" s="19">
        <v>37</v>
      </c>
      <c r="H9" s="12">
        <v>10</v>
      </c>
      <c r="I9" s="20"/>
      <c r="J9" s="6"/>
      <c r="K9" s="6"/>
      <c r="L9" s="6"/>
      <c r="M9" s="6"/>
      <c r="N9" s="6"/>
      <c r="O9" s="32"/>
    </row>
    <row r="10" spans="1:15" ht="12.75">
      <c r="A10" s="6"/>
      <c r="B10" s="24"/>
      <c r="C10" s="6"/>
      <c r="D10" s="6"/>
      <c r="E10" s="6"/>
      <c r="F10" s="6"/>
      <c r="G10" s="13">
        <f>MAX(G14:G35)</f>
        <v>32</v>
      </c>
      <c r="H10" s="13">
        <f>MAX(H14:H35)</f>
        <v>19</v>
      </c>
      <c r="I10" s="13">
        <f>MIN(I14:I35)</f>
        <v>1</v>
      </c>
      <c r="J10" s="6"/>
      <c r="K10" s="6"/>
      <c r="L10" s="6"/>
      <c r="M10" s="6"/>
      <c r="N10" s="6"/>
      <c r="O10" s="32"/>
    </row>
    <row r="11" spans="1:15" ht="12.75">
      <c r="A11" s="5"/>
      <c r="B11" s="25"/>
      <c r="C11" s="2"/>
      <c r="D11" s="5"/>
      <c r="E11" s="3" t="s">
        <v>6</v>
      </c>
      <c r="F11" s="14">
        <f>MAX(M14:M35)</f>
        <v>97.3</v>
      </c>
      <c r="G11" s="7"/>
      <c r="H11" s="7"/>
      <c r="I11" s="7"/>
      <c r="J11" s="7"/>
      <c r="K11" s="7"/>
      <c r="L11" s="7"/>
      <c r="M11" s="7"/>
      <c r="N11" s="8"/>
      <c r="O11" s="35"/>
    </row>
    <row r="12" spans="1:15" ht="12.75" customHeight="1">
      <c r="A12" s="4"/>
      <c r="B12" s="2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31" t="s">
        <v>0</v>
      </c>
    </row>
    <row r="13" spans="1:21" ht="56.25">
      <c r="A13" s="48" t="s">
        <v>1</v>
      </c>
      <c r="B13" s="147" t="s">
        <v>2</v>
      </c>
      <c r="C13" s="147" t="s">
        <v>304</v>
      </c>
      <c r="D13" s="147" t="s">
        <v>3</v>
      </c>
      <c r="E13" s="147" t="s">
        <v>4</v>
      </c>
      <c r="F13" s="147" t="s">
        <v>8</v>
      </c>
      <c r="G13" s="147" t="s">
        <v>12</v>
      </c>
      <c r="H13" s="147" t="str">
        <f>'9-11 класс, девочки '!F13</f>
        <v>Теория</v>
      </c>
      <c r="I13" s="147" t="str">
        <f>'9-11 класс, девочки '!G13</f>
        <v>Гимнастика</v>
      </c>
      <c r="J13" s="173" t="s">
        <v>14</v>
      </c>
      <c r="K13" s="173" t="s">
        <v>15</v>
      </c>
      <c r="L13" s="173" t="s">
        <v>23</v>
      </c>
      <c r="M13" s="147" t="s">
        <v>9</v>
      </c>
      <c r="N13" s="147" t="s">
        <v>7</v>
      </c>
      <c r="O13" s="147" t="s">
        <v>5</v>
      </c>
      <c r="P13" s="147" t="s">
        <v>89</v>
      </c>
      <c r="Q13" s="1"/>
      <c r="R13" s="1"/>
      <c r="S13" s="1"/>
      <c r="T13" s="1"/>
      <c r="U13" s="1"/>
    </row>
    <row r="14" spans="1:21" s="37" customFormat="1" ht="18.75">
      <c r="A14" s="49">
        <v>4</v>
      </c>
      <c r="B14" s="120" t="str">
        <f>'[5]7-8 класс, мальчики'!B17</f>
        <v>Стерлитамакский район</v>
      </c>
      <c r="C14" s="120" t="s">
        <v>253</v>
      </c>
      <c r="D14" s="120" t="str">
        <f>'[5]7-8 класс, мальчики'!F17</f>
        <v>м</v>
      </c>
      <c r="E14" s="120" t="str">
        <f>'[5]7-8 класс, мальчики'!K17</f>
        <v>МОБУ СОШ с.Новая Отрадовка</v>
      </c>
      <c r="F14" s="120">
        <v>8</v>
      </c>
      <c r="G14" s="120">
        <f>'[5]7-8 класс, мальчики'!P17</f>
        <v>21</v>
      </c>
      <c r="H14" s="120" t="str">
        <f>'[5]7-8 класс, мальчики'!Q17</f>
        <v>8.0</v>
      </c>
      <c r="I14" s="120">
        <f>'[5]7-8 класс, мальчики'!R17</f>
        <v>2.2</v>
      </c>
      <c r="J14" s="120">
        <v>14.4</v>
      </c>
      <c r="K14" s="120">
        <f>'[5]7-8 класс, мальчики'!T16</f>
        <v>3.95</v>
      </c>
      <c r="L14" s="120">
        <f>'[5]7-8 класс, мальчики'!U16</f>
        <v>1.3750000000000002</v>
      </c>
      <c r="M14" s="120" t="s">
        <v>91</v>
      </c>
      <c r="N14" s="163" t="str">
        <f>'[5]7-8 класс, мальчики'!V17</f>
        <v>победитель</v>
      </c>
      <c r="O14" s="121" t="str">
        <f>'[5]7-8 класс, мальчики'!Z17</f>
        <v>Васильева Ангелина Николаевна</v>
      </c>
      <c r="P14" s="147" t="s">
        <v>89</v>
      </c>
      <c r="Q14" s="30"/>
      <c r="R14" s="30"/>
      <c r="S14" s="30"/>
      <c r="T14" s="30"/>
      <c r="U14" s="30"/>
    </row>
    <row r="15" spans="1:16" s="30" customFormat="1" ht="18.75">
      <c r="A15" s="47">
        <v>2</v>
      </c>
      <c r="B15" s="86" t="s">
        <v>29</v>
      </c>
      <c r="C15" s="82" t="s">
        <v>262</v>
      </c>
      <c r="D15" s="82" t="s">
        <v>34</v>
      </c>
      <c r="E15" s="82" t="s">
        <v>35</v>
      </c>
      <c r="F15" s="82">
        <v>8</v>
      </c>
      <c r="G15" s="125">
        <v>32</v>
      </c>
      <c r="H15" s="125">
        <v>16</v>
      </c>
      <c r="I15" s="125">
        <v>9.35</v>
      </c>
      <c r="J15" s="117">
        <v>17.3</v>
      </c>
      <c r="K15" s="117">
        <v>40</v>
      </c>
      <c r="L15" s="117">
        <v>40</v>
      </c>
      <c r="M15" s="117">
        <v>97.3</v>
      </c>
      <c r="N15" s="125" t="s">
        <v>36</v>
      </c>
      <c r="O15" s="82" t="s">
        <v>37</v>
      </c>
      <c r="P15" s="147" t="s">
        <v>89</v>
      </c>
    </row>
    <row r="16" spans="1:21" s="30" customFormat="1" ht="18.75">
      <c r="A16" s="47">
        <v>1</v>
      </c>
      <c r="B16" s="86" t="str">
        <f>'[1]7-8 класс, мальчики'!B18</f>
        <v>Стерлитамакский район</v>
      </c>
      <c r="C16" s="82" t="s">
        <v>263</v>
      </c>
      <c r="D16" s="82" t="str">
        <f>'[1]7-8 класс, мальчики'!F18</f>
        <v>м</v>
      </c>
      <c r="E16" s="82" t="str">
        <f>'[1]7-8 класс, мальчики'!K18</f>
        <v>МОБУ СОШ с.Тюрюшля</v>
      </c>
      <c r="F16" s="82">
        <f>'[1]7-8 класс, мальчики'!N18</f>
        <v>8</v>
      </c>
      <c r="G16" s="125" t="str">
        <f>'[1]7-8 класс, мальчики'!P18</f>
        <v>36</v>
      </c>
      <c r="H16" s="125" t="str">
        <f>'[1]7-8 класс, мальчики'!Q18</f>
        <v>9.4</v>
      </c>
      <c r="I16" s="125" t="str">
        <f>'[1]7-8 класс, мальчики'!R18</f>
        <v>2.09</v>
      </c>
      <c r="J16" s="117">
        <f>'[1]7-8 класс, мальчики'!T18</f>
        <v>19.45945945945946</v>
      </c>
      <c r="K16" s="148">
        <f>I40</f>
        <v>4.4</v>
      </c>
      <c r="L16" s="148">
        <f>J40</f>
        <v>18.2</v>
      </c>
      <c r="M16" s="148">
        <v>92.3</v>
      </c>
      <c r="N16" s="125" t="str">
        <f>'[1]7-8 класс, мальчики'!X18</f>
        <v>победитель</v>
      </c>
      <c r="O16" s="82" t="str">
        <f>'[1]7-8 класс, мальчики'!Y18</f>
        <v>Сергеев А.П.</v>
      </c>
      <c r="P16" s="147" t="s">
        <v>89</v>
      </c>
      <c r="Q16" s="37"/>
      <c r="R16" s="37"/>
      <c r="S16" s="37"/>
      <c r="T16" s="37"/>
      <c r="U16" s="37"/>
    </row>
    <row r="17" spans="1:21" s="30" customFormat="1" ht="18.75" customHeight="1">
      <c r="A17" s="49">
        <v>5</v>
      </c>
      <c r="B17" s="120" t="str">
        <f>'[7]7-8 класс, мальчики'!B16</f>
        <v>Стерлитамакский район</v>
      </c>
      <c r="C17" s="120" t="s">
        <v>264</v>
      </c>
      <c r="D17" s="120" t="str">
        <f>'[7]7-8 класс, мальчики'!F16</f>
        <v>м</v>
      </c>
      <c r="E17" s="120" t="str">
        <f>'[7]7-8 класс, мальчики'!K16</f>
        <v>МОБУ СОШ с. Талачево</v>
      </c>
      <c r="F17" s="120">
        <f>'[7]7-8 класс, мальчики'!L16</f>
        <v>8</v>
      </c>
      <c r="G17" s="120">
        <f>'[7]7-8 класс, мальчики'!N16</f>
        <v>26.75</v>
      </c>
      <c r="H17" s="120">
        <f>'[7]7-8 класс, мальчики'!O16</f>
        <v>19</v>
      </c>
      <c r="I17" s="120">
        <f>'[7]7-8 класс, мальчики'!P16</f>
        <v>4.25</v>
      </c>
      <c r="J17" s="120">
        <v>17.4</v>
      </c>
      <c r="K17" s="120">
        <f>'[7]7-8 класс, мальчики'!R16</f>
        <v>33.25</v>
      </c>
      <c r="L17" s="120">
        <v>40</v>
      </c>
      <c r="M17" s="120">
        <v>86</v>
      </c>
      <c r="N17" s="120" t="s">
        <v>36</v>
      </c>
      <c r="O17" s="121" t="str">
        <f>'[7]7-8 класс, мальчики'!X16</f>
        <v>Мухаметшина Минзифа Зиннатовна</v>
      </c>
      <c r="P17" s="147" t="s">
        <v>89</v>
      </c>
      <c r="Q17"/>
      <c r="R17"/>
      <c r="S17"/>
      <c r="T17"/>
      <c r="U17"/>
    </row>
    <row r="18" spans="1:21" s="30" customFormat="1" ht="18.75" customHeight="1">
      <c r="A18" s="49">
        <v>9</v>
      </c>
      <c r="B18" s="120" t="str">
        <f>$B$40</f>
        <v>Стерлитамакский район</v>
      </c>
      <c r="C18" s="120" t="s">
        <v>265</v>
      </c>
      <c r="D18" s="120" t="s">
        <v>34</v>
      </c>
      <c r="E18" s="120" t="str">
        <f>'[11]7-8 клсс мальчики'!J12</f>
        <v>МОБУ СОШ с.Бельское</v>
      </c>
      <c r="F18" s="120">
        <f>'[11]7-8 клсс мальчики'!M12</f>
        <v>7</v>
      </c>
      <c r="G18" s="120">
        <v>30</v>
      </c>
      <c r="H18" s="120">
        <v>16.5</v>
      </c>
      <c r="I18" s="120">
        <v>1.52</v>
      </c>
      <c r="J18" s="120">
        <v>13</v>
      </c>
      <c r="K18" s="120">
        <v>33</v>
      </c>
      <c r="L18" s="120">
        <v>40</v>
      </c>
      <c r="M18" s="120">
        <v>86</v>
      </c>
      <c r="N18" s="120" t="str">
        <f>'[11]7-8 клсс мальчики'!R12</f>
        <v>победитель</v>
      </c>
      <c r="O18" s="121" t="str">
        <f>'[11]7-8 клсс мальчики'!S12</f>
        <v>Воробьев Алексей Владимирович</v>
      </c>
      <c r="P18" s="147" t="s">
        <v>89</v>
      </c>
      <c r="Q18"/>
      <c r="R18"/>
      <c r="S18"/>
      <c r="T18"/>
      <c r="U18"/>
    </row>
    <row r="19" spans="1:16" s="30" customFormat="1" ht="18.75">
      <c r="A19" s="49">
        <v>11</v>
      </c>
      <c r="B19" s="120" t="str">
        <f>'[16]7-8 класс, мальчики'!B15</f>
        <v>Стерлитамакский район</v>
      </c>
      <c r="C19" s="120" t="s">
        <v>266</v>
      </c>
      <c r="D19" s="120" t="str">
        <f>'[16]7-8 класс, мальчики'!F15</f>
        <v>м</v>
      </c>
      <c r="E19" s="120" t="str">
        <f>'[16]7-8 класс, мальчики'!K15</f>
        <v>МОБУ СОШ с.Наумовка</v>
      </c>
      <c r="F19" s="120">
        <f>'[16]7-8 класс, мальчики'!N15</f>
        <v>8</v>
      </c>
      <c r="G19" s="120">
        <f>'[16]7-8 класс, мальчики'!P15</f>
        <v>30</v>
      </c>
      <c r="H19" s="120">
        <f>'[16]7-8 класс, мальчики'!Q15</f>
        <v>16.5</v>
      </c>
      <c r="I19" s="120">
        <f>'[16]7-8 класс, мальчики'!R15</f>
        <v>1.52</v>
      </c>
      <c r="J19" s="120">
        <v>13</v>
      </c>
      <c r="K19" s="120">
        <f>'[16]7-8 класс, мальчики'!T15</f>
        <v>33</v>
      </c>
      <c r="L19" s="120">
        <f>'[16]7-8 класс, мальчики'!U15</f>
        <v>40</v>
      </c>
      <c r="M19" s="120">
        <v>86</v>
      </c>
      <c r="N19" s="120" t="str">
        <f>'[16]7-8 класс, мальчики'!V15</f>
        <v>победитель</v>
      </c>
      <c r="O19" s="121" t="str">
        <f>'[16]7-8 класс, мальчики'!Z15</f>
        <v>Сергеев В.П.</v>
      </c>
      <c r="P19" s="147" t="s">
        <v>89</v>
      </c>
    </row>
    <row r="20" spans="1:16" s="30" customFormat="1" ht="18.75" customHeight="1">
      <c r="A20" s="47">
        <v>3</v>
      </c>
      <c r="B20" s="86" t="str">
        <f>'[2]7-8 класс, мальчики'!B16</f>
        <v>Стерлитамакский район</v>
      </c>
      <c r="C20" s="120" t="s">
        <v>267</v>
      </c>
      <c r="D20" s="82" t="str">
        <f>'[2]7-8 класс, мальчики'!F16</f>
        <v>м</v>
      </c>
      <c r="E20" s="82" t="str">
        <f>'[2]7-8 класс, мальчики'!K16</f>
        <v>МОБУ СОШ д. Новофедоровское</v>
      </c>
      <c r="F20" s="82">
        <f>'[2]7-8 класс, мальчики'!N16</f>
        <v>7</v>
      </c>
      <c r="G20" s="125">
        <f>'[2]7-8 класс, мальчики'!P16</f>
        <v>30</v>
      </c>
      <c r="H20" s="125">
        <f>'[2]7-8 класс, мальчики'!Q16</f>
        <v>6.5</v>
      </c>
      <c r="I20" s="125">
        <f>'[2]7-8 класс, мальчики'!R16</f>
        <v>1.52</v>
      </c>
      <c r="J20" s="117">
        <f>'[2]7-8 класс, мальчики'!T16</f>
        <v>16.216216216216218</v>
      </c>
      <c r="K20" s="117">
        <f>'[2]7-8 класс, мальчики'!U16</f>
        <v>28.88888888888889</v>
      </c>
      <c r="L20" s="117">
        <f>'[2]7-8 класс, мальчики'!V16</f>
        <v>40</v>
      </c>
      <c r="M20" s="117">
        <f>'[2]7-8 класс, мальчики'!W16</f>
        <v>85.10510510510511</v>
      </c>
      <c r="N20" s="125" t="str">
        <f>'[2]7-8 класс, мальчики'!X16</f>
        <v>победитель</v>
      </c>
      <c r="O20" s="82" t="str">
        <f>'[2]7-8 класс, мальчики'!Y16</f>
        <v>Тимофеев С.В.</v>
      </c>
      <c r="P20" s="147" t="s">
        <v>89</v>
      </c>
    </row>
    <row r="21" spans="1:16" s="30" customFormat="1" ht="18.75">
      <c r="A21" s="49">
        <v>21</v>
      </c>
      <c r="B21" s="120" t="str">
        <f>$B$40</f>
        <v>Стерлитамакский район</v>
      </c>
      <c r="C21" s="120" t="s">
        <v>268</v>
      </c>
      <c r="D21" s="120" t="s">
        <v>34</v>
      </c>
      <c r="E21" s="120" t="str">
        <f>'[11]7-8 клсс мальчики'!J13</f>
        <v>МОБУ СОШ с.Бельское</v>
      </c>
      <c r="F21" s="120">
        <f>'[11]7-8 клсс мальчики'!M13</f>
        <v>8</v>
      </c>
      <c r="G21" s="120">
        <v>26</v>
      </c>
      <c r="H21" s="120">
        <v>19</v>
      </c>
      <c r="I21" s="120">
        <v>2.03</v>
      </c>
      <c r="J21" s="120">
        <v>11.3</v>
      </c>
      <c r="K21" s="120">
        <v>38</v>
      </c>
      <c r="L21" s="120">
        <v>29.9</v>
      </c>
      <c r="M21" s="120">
        <v>79.2</v>
      </c>
      <c r="N21" s="120" t="s">
        <v>36</v>
      </c>
      <c r="O21" s="121" t="str">
        <f>'[11]7-8 клсс мальчики'!S13</f>
        <v>Воробьев Алексей Владимирович</v>
      </c>
      <c r="P21" s="147" t="s">
        <v>89</v>
      </c>
    </row>
    <row r="22" spans="1:16" s="30" customFormat="1" ht="18.75" customHeight="1">
      <c r="A22" s="47">
        <v>31</v>
      </c>
      <c r="B22" s="86" t="s">
        <v>29</v>
      </c>
      <c r="C22" s="120" t="s">
        <v>269</v>
      </c>
      <c r="D22" s="82" t="s">
        <v>34</v>
      </c>
      <c r="E22" s="82" t="s">
        <v>35</v>
      </c>
      <c r="F22" s="86">
        <v>7</v>
      </c>
      <c r="G22" s="125">
        <v>30</v>
      </c>
      <c r="H22" s="125">
        <v>14</v>
      </c>
      <c r="I22" s="125">
        <v>9.47</v>
      </c>
      <c r="J22" s="117">
        <v>16.2</v>
      </c>
      <c r="K22" s="117">
        <v>35</v>
      </c>
      <c r="L22" s="117">
        <v>39.5</v>
      </c>
      <c r="M22" s="117">
        <v>90.7</v>
      </c>
      <c r="N22" s="125" t="s">
        <v>94</v>
      </c>
      <c r="O22" s="82" t="s">
        <v>37</v>
      </c>
      <c r="P22" s="147" t="s">
        <v>89</v>
      </c>
    </row>
    <row r="23" spans="1:16" s="30" customFormat="1" ht="18.75" customHeight="1">
      <c r="A23" s="47">
        <v>30</v>
      </c>
      <c r="B23" s="86" t="s">
        <v>29</v>
      </c>
      <c r="C23" s="120" t="s">
        <v>209</v>
      </c>
      <c r="D23" s="82" t="s">
        <v>34</v>
      </c>
      <c r="E23" s="86" t="s">
        <v>35</v>
      </c>
      <c r="F23" s="86">
        <v>7</v>
      </c>
      <c r="G23" s="125">
        <v>26</v>
      </c>
      <c r="H23" s="125">
        <v>15</v>
      </c>
      <c r="I23" s="125">
        <v>10.38</v>
      </c>
      <c r="J23" s="117">
        <v>14.1</v>
      </c>
      <c r="K23" s="117">
        <v>37.5</v>
      </c>
      <c r="L23" s="117">
        <v>36</v>
      </c>
      <c r="M23" s="117">
        <v>87.6</v>
      </c>
      <c r="N23" s="125" t="s">
        <v>94</v>
      </c>
      <c r="O23" s="82" t="s">
        <v>37</v>
      </c>
      <c r="P23" s="147" t="s">
        <v>89</v>
      </c>
    </row>
    <row r="24" spans="1:16" s="30" customFormat="1" ht="18.75" customHeight="1">
      <c r="A24" s="47">
        <v>14</v>
      </c>
      <c r="B24" s="86" t="str">
        <f>'[1]7-8 класс, мальчики'!B15</f>
        <v>Стерлитамакский район</v>
      </c>
      <c r="C24" s="120" t="s">
        <v>256</v>
      </c>
      <c r="D24" s="82" t="str">
        <f>'[1]7-8 класс, мальчики'!F15</f>
        <v>м</v>
      </c>
      <c r="E24" s="82" t="str">
        <f>'[1]7-8 класс, мальчики'!K15</f>
        <v>МОБУ СОШ с.Тюрюшля</v>
      </c>
      <c r="F24" s="86">
        <f>'[1]7-8 класс, мальчики'!N15</f>
        <v>7</v>
      </c>
      <c r="G24" s="125" t="str">
        <f>'[1]7-8 класс, мальчики'!P15</f>
        <v>35</v>
      </c>
      <c r="H24" s="125" t="str">
        <f>'[1]7-8 класс, мальчики'!Q15</f>
        <v>8.8</v>
      </c>
      <c r="I24" s="125" t="str">
        <f>'[1]7-8 класс, мальчики'!R15</f>
        <v>2.16</v>
      </c>
      <c r="J24" s="117">
        <f>'[1]7-8 класс, мальчики'!T15</f>
        <v>18.91891891891892</v>
      </c>
      <c r="K24" s="148">
        <v>7.9</v>
      </c>
      <c r="L24" s="148">
        <v>10.4</v>
      </c>
      <c r="M24" s="148">
        <v>82.8</v>
      </c>
      <c r="N24" s="125" t="s">
        <v>94</v>
      </c>
      <c r="O24" s="82" t="str">
        <f>'[1]7-8 класс, мальчики'!Y15</f>
        <v>Сергеев А.П.</v>
      </c>
      <c r="P24" s="147" t="s">
        <v>89</v>
      </c>
    </row>
    <row r="25" spans="1:16" s="30" customFormat="1" ht="15.75">
      <c r="A25" s="38"/>
      <c r="B25" s="126" t="s">
        <v>29</v>
      </c>
      <c r="C25" s="120" t="s">
        <v>282</v>
      </c>
      <c r="D25" s="174" t="s">
        <v>34</v>
      </c>
      <c r="E25" s="126" t="s">
        <v>96</v>
      </c>
      <c r="F25" s="174">
        <v>7</v>
      </c>
      <c r="G25" s="126">
        <v>14</v>
      </c>
      <c r="H25" s="126">
        <v>5</v>
      </c>
      <c r="I25" s="126">
        <v>5</v>
      </c>
      <c r="J25" s="175">
        <v>14</v>
      </c>
      <c r="K25" s="175">
        <v>8.75</v>
      </c>
      <c r="L25" s="175">
        <v>35</v>
      </c>
      <c r="M25" s="119">
        <v>57.75</v>
      </c>
      <c r="N25" s="126" t="str">
        <f>'[25]7-8 класс, мальчики'!T16</f>
        <v>победитель</v>
      </c>
      <c r="O25" s="119" t="s">
        <v>97</v>
      </c>
      <c r="P25" s="119" t="s">
        <v>89</v>
      </c>
    </row>
    <row r="26" spans="1:21" s="30" customFormat="1" ht="18.75">
      <c r="A26" s="47">
        <v>32</v>
      </c>
      <c r="B26" s="86" t="s">
        <v>29</v>
      </c>
      <c r="C26" s="120" t="s">
        <v>270</v>
      </c>
      <c r="D26" s="82" t="s">
        <v>34</v>
      </c>
      <c r="E26" s="82" t="s">
        <v>35</v>
      </c>
      <c r="F26" s="82">
        <v>8</v>
      </c>
      <c r="G26" s="125">
        <v>18</v>
      </c>
      <c r="H26" s="125">
        <v>12</v>
      </c>
      <c r="I26" s="125">
        <v>9.59</v>
      </c>
      <c r="J26" s="117">
        <v>9.7</v>
      </c>
      <c r="K26" s="117">
        <v>30</v>
      </c>
      <c r="L26" s="117">
        <v>39</v>
      </c>
      <c r="M26" s="117">
        <v>78.7</v>
      </c>
      <c r="N26" s="125" t="s">
        <v>93</v>
      </c>
      <c r="O26" s="82" t="s">
        <v>37</v>
      </c>
      <c r="P26" s="147" t="s">
        <v>89</v>
      </c>
      <c r="Q26"/>
      <c r="R26"/>
      <c r="S26"/>
      <c r="T26"/>
      <c r="U26"/>
    </row>
    <row r="27" spans="1:21" s="30" customFormat="1" ht="18.75">
      <c r="A27" s="47">
        <v>29</v>
      </c>
      <c r="B27" s="86" t="s">
        <v>29</v>
      </c>
      <c r="C27" s="82" t="s">
        <v>271</v>
      </c>
      <c r="D27" s="82" t="s">
        <v>34</v>
      </c>
      <c r="E27" s="82" t="s">
        <v>35</v>
      </c>
      <c r="F27" s="82">
        <v>8</v>
      </c>
      <c r="G27" s="125">
        <v>25</v>
      </c>
      <c r="H27" s="125">
        <v>12</v>
      </c>
      <c r="I27" s="125">
        <v>12.56</v>
      </c>
      <c r="J27" s="117">
        <v>13.5</v>
      </c>
      <c r="K27" s="117">
        <v>30</v>
      </c>
      <c r="L27" s="117">
        <v>29.8</v>
      </c>
      <c r="M27" s="117">
        <v>73.3</v>
      </c>
      <c r="N27" s="125" t="s">
        <v>93</v>
      </c>
      <c r="O27" s="82" t="s">
        <v>37</v>
      </c>
      <c r="P27" s="147" t="s">
        <v>89</v>
      </c>
      <c r="Q27"/>
      <c r="R27"/>
      <c r="S27"/>
      <c r="T27"/>
      <c r="U27"/>
    </row>
    <row r="28" spans="1:21" s="30" customFormat="1" ht="18.75">
      <c r="A28" s="47">
        <v>15</v>
      </c>
      <c r="B28" s="86" t="str">
        <f>'[1]7-8 класс, мальчики'!B17</f>
        <v>Стерлитамакский район</v>
      </c>
      <c r="C28" s="82" t="s">
        <v>226</v>
      </c>
      <c r="D28" s="82" t="str">
        <f>'[1]7-8 класс, мальчики'!F17</f>
        <v>м</v>
      </c>
      <c r="E28" s="82" t="str">
        <f>'[1]7-8 класс, мальчики'!K17</f>
        <v>МОБУ СОШ с.Тюрюшля</v>
      </c>
      <c r="F28" s="86">
        <f>'[1]7-8 класс, мальчики'!N17</f>
        <v>8</v>
      </c>
      <c r="G28" s="125" t="str">
        <f>'[1]7-8 класс, мальчики'!P17</f>
        <v>36</v>
      </c>
      <c r="H28" s="125" t="str">
        <f>'[1]7-8 класс, мальчики'!Q17</f>
        <v>9.3</v>
      </c>
      <c r="I28" s="125" t="str">
        <f>'[1]7-8 класс, мальчики'!R17</f>
        <v>2.02</v>
      </c>
      <c r="J28" s="117">
        <v>9.8</v>
      </c>
      <c r="K28" s="117">
        <v>30</v>
      </c>
      <c r="L28" s="117">
        <v>39</v>
      </c>
      <c r="M28" s="117">
        <f>$M$22</f>
        <v>90.7</v>
      </c>
      <c r="N28" s="125" t="s">
        <v>93</v>
      </c>
      <c r="O28" s="82" t="str">
        <f>'[1]7-8 класс, мальчики'!Y17</f>
        <v>Сергеев А.П.</v>
      </c>
      <c r="P28" s="147" t="s">
        <v>89</v>
      </c>
      <c r="Q28"/>
      <c r="R28"/>
      <c r="S28"/>
      <c r="T28"/>
      <c r="U28"/>
    </row>
    <row r="29" spans="1:16" s="30" customFormat="1" ht="18.75">
      <c r="A29" s="49">
        <v>7</v>
      </c>
      <c r="B29" s="120" t="str">
        <f>'[9]7-8 класс, мальчики'!B15</f>
        <v>Стерлитамакский район</v>
      </c>
      <c r="C29" s="120" t="s">
        <v>173</v>
      </c>
      <c r="D29" s="120" t="str">
        <f>'[9]7-8 класс, мальчики'!F15</f>
        <v>м</v>
      </c>
      <c r="E29" s="120" t="str">
        <f>'[9]7-8 класс, мальчики'!K15</f>
        <v>МОБУ СОШс. Верхние Услы</v>
      </c>
      <c r="F29" s="120">
        <f>'[9]7-8 класс, мальчики'!L15</f>
        <v>8</v>
      </c>
      <c r="G29" s="120">
        <f>'[9]7-8 класс, мальчики'!N15</f>
        <v>29</v>
      </c>
      <c r="H29" s="120">
        <f>'[9]7-8 класс, мальчики'!O15</f>
        <v>9</v>
      </c>
      <c r="I29" s="120">
        <f>'[9]7-8 класс, мальчики'!P15</f>
        <v>4.15</v>
      </c>
      <c r="J29" s="120">
        <v>18.9</v>
      </c>
      <c r="K29" s="120">
        <f>'[9]7-8 класс, мальчики'!R15</f>
        <v>15.75</v>
      </c>
      <c r="L29" s="120">
        <f>'[9]7-8 класс, мальчики'!S15</f>
        <v>35</v>
      </c>
      <c r="M29" s="120">
        <v>69.6</v>
      </c>
      <c r="N29" s="120" t="s">
        <v>38</v>
      </c>
      <c r="O29" s="121" t="str">
        <f>'[9]7-8 класс, девочки'!X15</f>
        <v>СабитоваВинера Винеровна</v>
      </c>
      <c r="P29" s="147" t="s">
        <v>89</v>
      </c>
    </row>
    <row r="30" spans="1:16" s="30" customFormat="1" ht="18.75">
      <c r="A30" s="49">
        <v>10</v>
      </c>
      <c r="B30" s="120" t="str">
        <f>'[15]7-8 класс, мальчики'!B15</f>
        <v>Стерлитамакский район</v>
      </c>
      <c r="C30" s="120" t="s">
        <v>209</v>
      </c>
      <c r="D30" s="120" t="str">
        <f>'[15]7-8 класс, мальчики'!F15</f>
        <v>м</v>
      </c>
      <c r="E30" s="120" t="str">
        <f>'[15]7-8 класс, мальчики'!K15</f>
        <v>МОБУ СОШ с.Рощинский</v>
      </c>
      <c r="F30" s="120">
        <f>'[15]7-8 класс, мальчики'!L15</f>
        <v>8</v>
      </c>
      <c r="G30" s="120">
        <f>'[15]7-8 класс, мальчики'!N15</f>
        <v>30</v>
      </c>
      <c r="H30" s="120">
        <f>'[15]7-8 класс, мальчики'!O15</f>
        <v>8.2</v>
      </c>
      <c r="I30" s="120">
        <f>'[15]7-8 класс, мальчики'!P15</f>
        <v>2.05</v>
      </c>
      <c r="J30" s="120">
        <v>19.5</v>
      </c>
      <c r="K30" s="120">
        <f>'[15]7-8 класс, мальчики'!R15</f>
        <v>14.35</v>
      </c>
      <c r="L30" s="120">
        <f>'[15]7-8 класс, мальчики'!S15</f>
        <v>35</v>
      </c>
      <c r="M30" s="120">
        <v>69</v>
      </c>
      <c r="N30" s="120" t="s">
        <v>38</v>
      </c>
      <c r="O30" s="121" t="str">
        <f>'[15]7-8 класс, мальчики'!X15</f>
        <v>Семенов Юрий Петрович</v>
      </c>
      <c r="P30" s="147" t="s">
        <v>89</v>
      </c>
    </row>
    <row r="31" spans="1:16" s="30" customFormat="1" ht="18.75">
      <c r="A31" s="49">
        <v>13</v>
      </c>
      <c r="B31" s="119" t="str">
        <f>'[19]7-8 класс, мальчики'!B15</f>
        <v>Стерлитамакский район</v>
      </c>
      <c r="C31" s="119" t="s">
        <v>266</v>
      </c>
      <c r="D31" s="119" t="str">
        <f>'[19]7-8 класс, мальчики'!F15</f>
        <v>м</v>
      </c>
      <c r="E31" s="119" t="str">
        <f>'[19]7-8 класс, мальчики'!K15</f>
        <v>МОБУ СОШ с.Наумовка</v>
      </c>
      <c r="F31" s="164">
        <v>8</v>
      </c>
      <c r="G31" s="119">
        <f>'[19]7-8 класс, мальчики'!N15</f>
        <v>30</v>
      </c>
      <c r="H31" s="119">
        <f>'[19]7-8 класс, мальчики'!O15</f>
        <v>6.5</v>
      </c>
      <c r="I31" s="119">
        <f>'[19]7-8 класс, мальчики'!P15</f>
        <v>1.52</v>
      </c>
      <c r="J31" s="119">
        <v>19.5</v>
      </c>
      <c r="K31" s="119">
        <v>11.5</v>
      </c>
      <c r="L31" s="119">
        <f>'[19]7-8 класс, мальчики'!S15</f>
        <v>35</v>
      </c>
      <c r="M31" s="119">
        <v>65.9</v>
      </c>
      <c r="N31" s="119" t="s">
        <v>38</v>
      </c>
      <c r="O31" s="141" t="str">
        <f>$O$63</f>
        <v>Маннанов Руслан Ришатович</v>
      </c>
      <c r="P31" s="147" t="s">
        <v>89</v>
      </c>
    </row>
    <row r="32" spans="1:21" s="30" customFormat="1" ht="15.75">
      <c r="A32" s="77">
        <v>12</v>
      </c>
      <c r="B32" s="119" t="str">
        <f>'[17]7-8 класс, мальчики'!B14</f>
        <v>Стерлитамакский район</v>
      </c>
      <c r="C32" s="119" t="s">
        <v>283</v>
      </c>
      <c r="D32" s="119" t="str">
        <f>'[17]7-8 класс, мальчики'!F14</f>
        <v>м</v>
      </c>
      <c r="E32" s="119" t="str">
        <f>'[17]7-8 класс, мальчики'!K14</f>
        <v>МОБУ СОШ с.Талалаевка</v>
      </c>
      <c r="F32" s="119">
        <v>7</v>
      </c>
      <c r="G32" s="119">
        <v>19</v>
      </c>
      <c r="H32" s="119">
        <v>6</v>
      </c>
      <c r="I32" s="119">
        <v>20</v>
      </c>
      <c r="J32" s="119">
        <v>12.4</v>
      </c>
      <c r="K32" s="119">
        <v>10.5</v>
      </c>
      <c r="L32" s="119">
        <v>35</v>
      </c>
      <c r="M32" s="119">
        <v>57.8</v>
      </c>
      <c r="N32" s="119" t="s">
        <v>38</v>
      </c>
      <c r="O32" s="141" t="str">
        <f>'[17]7-8 класс, мальчики'!X14</f>
        <v>Хлебникова Жаннета Сергеевна </v>
      </c>
      <c r="P32" s="147" t="s">
        <v>89</v>
      </c>
      <c r="Q32"/>
      <c r="R32"/>
      <c r="S32"/>
      <c r="T32"/>
      <c r="U32"/>
    </row>
    <row r="33" spans="1:16" s="30" customFormat="1" ht="18.75">
      <c r="A33" s="49">
        <v>6</v>
      </c>
      <c r="B33" s="120" t="str">
        <f>'[8]7-8 класс, мальчики'!B14</f>
        <v>Стерлитамакский район</v>
      </c>
      <c r="C33" s="119" t="s">
        <v>258</v>
      </c>
      <c r="D33" s="120" t="str">
        <f>'[8]7-8 класс, мальчики'!F14</f>
        <v>м</v>
      </c>
      <c r="E33" s="120" t="str">
        <f>'[8]7-8 класс, мальчики'!K14</f>
        <v>МОБУ СОШ д. Максимовка</v>
      </c>
      <c r="F33" s="120">
        <f>'[8]7-8 класс, мальчики'!L14</f>
        <v>7</v>
      </c>
      <c r="G33" s="120">
        <f>'[8]7-8 класс, мальчики'!N14</f>
        <v>21</v>
      </c>
      <c r="H33" s="120">
        <f>'[8]7-8 класс, мальчики'!O14</f>
        <v>4.5</v>
      </c>
      <c r="I33" s="120">
        <f>'[8]7-8 класс, мальчики'!P14</f>
        <v>1.49</v>
      </c>
      <c r="J33" s="120">
        <v>13.7</v>
      </c>
      <c r="K33" s="120">
        <v>7.8</v>
      </c>
      <c r="L33" s="120">
        <v>35</v>
      </c>
      <c r="M33" s="120">
        <v>56.7</v>
      </c>
      <c r="N33" s="120" t="s">
        <v>38</v>
      </c>
      <c r="O33" s="121" t="str">
        <f>'[8]7-8 класс, мальчики'!$X$14</f>
        <v>Степашин В. А.</v>
      </c>
      <c r="P33" s="147" t="s">
        <v>89</v>
      </c>
    </row>
    <row r="34" spans="1:16" s="30" customFormat="1" ht="18.75">
      <c r="A34" s="49">
        <v>8</v>
      </c>
      <c r="B34" s="120" t="str">
        <f>'[10]7-8 класс, мальчики'!B14</f>
        <v>Стерлитамакский район</v>
      </c>
      <c r="C34" s="119" t="s">
        <v>272</v>
      </c>
      <c r="D34" s="120" t="str">
        <f>'[10]7-8 класс, мальчики'!F14</f>
        <v>м</v>
      </c>
      <c r="E34" s="120" t="str">
        <f>'[10]7-8 класс, мальчики'!K14</f>
        <v>МОБУ СОШ с.Новое Барятино</v>
      </c>
      <c r="F34" s="120">
        <v>7</v>
      </c>
      <c r="G34" s="120">
        <f>'[10]7-8 класс, мальчики'!N14</f>
        <v>28</v>
      </c>
      <c r="H34" s="120">
        <f>'[10]7-8 класс, мальчики'!O14</f>
        <v>8</v>
      </c>
      <c r="I34" s="120">
        <f>'[10]7-8 класс, мальчики'!P14</f>
        <v>1</v>
      </c>
      <c r="J34" s="120">
        <f>'[10]7-8 класс, мальчики'!Q14</f>
        <v>28</v>
      </c>
      <c r="K34" s="120">
        <f>'[10]7-8 класс, мальчики'!R14</f>
        <v>8</v>
      </c>
      <c r="L34" s="120">
        <f>'[10]7-8 класс, мальчики'!S14</f>
        <v>10</v>
      </c>
      <c r="M34" s="120">
        <v>51.6</v>
      </c>
      <c r="N34" s="120" t="s">
        <v>38</v>
      </c>
      <c r="O34" s="121" t="str">
        <f>'[10]7-8 класс, мальчики'!X14</f>
        <v>Иванова Евгения Александровна</v>
      </c>
      <c r="P34" s="147" t="s">
        <v>89</v>
      </c>
    </row>
    <row r="35" spans="1:16" s="30" customFormat="1" ht="18.75">
      <c r="A35" s="49">
        <v>24</v>
      </c>
      <c r="B35" s="120" t="str">
        <f>'[16]7-8 класс, мальчики'!B16</f>
        <v>Стерлитамакский район</v>
      </c>
      <c r="C35" s="119" t="s">
        <v>284</v>
      </c>
      <c r="D35" s="120" t="str">
        <f>'[16]7-8 класс, мальчики'!F16</f>
        <v>м</v>
      </c>
      <c r="E35" s="120" t="str">
        <f>'[16]7-8 класс, мальчики'!K16</f>
        <v>МОБУ СОШ с.Наумовка</v>
      </c>
      <c r="F35" s="120">
        <f>'[16]7-8 класс, мальчики'!N16</f>
        <v>8</v>
      </c>
      <c r="G35" s="120">
        <f>'[16]7-8 класс, мальчики'!P16</f>
        <v>26</v>
      </c>
      <c r="H35" s="120">
        <f>'[16]7-8 класс, мальчики'!Q16</f>
        <v>19</v>
      </c>
      <c r="I35" s="120">
        <f>'[16]7-8 класс, мальчики'!R16</f>
        <v>2.03</v>
      </c>
      <c r="J35" s="120">
        <v>11.3</v>
      </c>
      <c r="K35" s="120">
        <f>'[16]7-8 класс, мальчики'!T16</f>
        <v>38</v>
      </c>
      <c r="L35" s="120">
        <v>29.9</v>
      </c>
      <c r="M35" s="120">
        <v>79.2</v>
      </c>
      <c r="N35" s="120" t="str">
        <f>'[16]7-8 класс, мальчики'!V16</f>
        <v>призер</v>
      </c>
      <c r="O35" s="121" t="str">
        <f>'[16]7-8 класс, мальчики'!Z16</f>
        <v>Сергеев В.П.</v>
      </c>
      <c r="P35" s="147" t="s">
        <v>89</v>
      </c>
    </row>
    <row r="36" spans="1:21" ht="18.75">
      <c r="A36" s="49">
        <v>18</v>
      </c>
      <c r="B36" s="120" t="str">
        <f>'[9]7-8 класс, мальчики'!B14</f>
        <v>Стерлитамакский район</v>
      </c>
      <c r="C36" s="119" t="s">
        <v>273</v>
      </c>
      <c r="D36" s="120" t="str">
        <f>'[9]7-8 класс, мальчики'!F14</f>
        <v>м</v>
      </c>
      <c r="E36" s="120" t="str">
        <f>'[9]7-8 класс, мальчики'!K14</f>
        <v>МОБУ СОШс. Верхние Услы</v>
      </c>
      <c r="F36" s="120">
        <f>'[9]7-8 класс, мальчики'!L14</f>
        <v>8</v>
      </c>
      <c r="G36" s="120">
        <f>'[9]7-8 класс, мальчики'!N14</f>
        <v>32</v>
      </c>
      <c r="H36" s="120">
        <f>'[9]7-8 класс, мальчики'!O14</f>
        <v>8</v>
      </c>
      <c r="I36" s="120">
        <f>'[9]7-8 класс, мальчики'!P14</f>
        <v>4.34</v>
      </c>
      <c r="J36" s="120">
        <v>20.8</v>
      </c>
      <c r="K36" s="120">
        <f>'[9]7-8 класс, мальчики'!R14</f>
        <v>14</v>
      </c>
      <c r="L36" s="120">
        <v>33.4</v>
      </c>
      <c r="M36" s="120">
        <v>68.3</v>
      </c>
      <c r="N36" s="120" t="str">
        <f>'[9]7-8 класс, мальчики'!T14</f>
        <v>призер</v>
      </c>
      <c r="O36" s="121" t="str">
        <f>'[9]7-8 класс, девочки'!X14</f>
        <v>СабитоваВинера Винеровна</v>
      </c>
      <c r="P36" s="147" t="s">
        <v>89</v>
      </c>
      <c r="Q36" s="30"/>
      <c r="R36" s="30"/>
      <c r="S36" s="30"/>
      <c r="T36" s="30"/>
      <c r="U36" s="30"/>
    </row>
    <row r="37" spans="1:21" ht="18.75">
      <c r="A37" s="49">
        <v>23</v>
      </c>
      <c r="B37" s="120" t="str">
        <f>'[16]7-8 класс, мальчики'!B14</f>
        <v>Стерлитамакский район</v>
      </c>
      <c r="C37" s="119" t="s">
        <v>274</v>
      </c>
      <c r="D37" s="120" t="str">
        <f>'[16]7-8 класс, мальчики'!F14</f>
        <v>м</v>
      </c>
      <c r="E37" s="120" t="str">
        <f>'[16]7-8 класс, мальчики'!K14</f>
        <v>МОБУ СОШ с.Наумовка</v>
      </c>
      <c r="F37" s="120">
        <f>'[16]7-8 класс, мальчики'!N14</f>
        <v>7</v>
      </c>
      <c r="G37" s="120">
        <f>'[16]7-8 класс, мальчики'!P14</f>
        <v>23</v>
      </c>
      <c r="H37" s="120">
        <f>'[16]7-8 класс, мальчики'!Q14</f>
        <v>14</v>
      </c>
      <c r="I37" s="120">
        <f>'[16]7-8 класс, мальчики'!R14</f>
        <v>2.01</v>
      </c>
      <c r="J37" s="120">
        <f>'[16]7-8 класс, мальчики'!S14</f>
        <v>10</v>
      </c>
      <c r="K37" s="120">
        <f>'[16]7-8 класс, мальчики'!T14</f>
        <v>28</v>
      </c>
      <c r="L37" s="120">
        <v>30.2</v>
      </c>
      <c r="M37" s="120">
        <v>68.2</v>
      </c>
      <c r="N37" s="120" t="str">
        <f>'[16]7-8 класс, мальчики'!V14</f>
        <v>призер</v>
      </c>
      <c r="O37" s="121" t="str">
        <f>'[16]7-8 класс, мальчики'!Z14</f>
        <v>Сергеев В.П.</v>
      </c>
      <c r="P37" s="147" t="s">
        <v>89</v>
      </c>
      <c r="Q37" s="30"/>
      <c r="R37" s="30"/>
      <c r="S37" s="30"/>
      <c r="T37" s="30"/>
      <c r="U37" s="30"/>
    </row>
    <row r="38" spans="1:16" ht="18.75">
      <c r="A38" s="49">
        <v>17</v>
      </c>
      <c r="B38" s="120" t="str">
        <f>'[7]7-8 класс, мальчики'!B15</f>
        <v>Стерлитамакский район</v>
      </c>
      <c r="C38" s="119" t="s">
        <v>275</v>
      </c>
      <c r="D38" s="120" t="str">
        <f>'[7]7-8 класс, мальчики'!F15</f>
        <v>м</v>
      </c>
      <c r="E38" s="120" t="str">
        <f>'[7]7-8 класс, мальчики'!K15</f>
        <v>МОБУ СОШ с. Талачево</v>
      </c>
      <c r="F38" s="120">
        <f>'[7]7-8 класс, мальчики'!L15</f>
        <v>8</v>
      </c>
      <c r="G38" s="120">
        <f>'[7]7-8 класс, мальчики'!N15</f>
        <v>26</v>
      </c>
      <c r="H38" s="120">
        <f>'[7]7-8 класс, мальчики'!O15</f>
        <v>18</v>
      </c>
      <c r="I38" s="120" t="str">
        <f>'[7]7-8 класс, мальчики'!P15</f>
        <v>4,.31</v>
      </c>
      <c r="J38" s="120">
        <v>16.9</v>
      </c>
      <c r="K38" s="120">
        <f>'[7]7-8 класс, мальчики'!R15</f>
        <v>31.5</v>
      </c>
      <c r="L38" s="120">
        <v>32.9</v>
      </c>
      <c r="M38" s="120">
        <v>63</v>
      </c>
      <c r="N38" s="120" t="s">
        <v>38</v>
      </c>
      <c r="O38" s="121" t="str">
        <f>$O$39</f>
        <v>Семенов Юрий Петрович</v>
      </c>
      <c r="P38" s="147" t="s">
        <v>89</v>
      </c>
    </row>
    <row r="39" spans="1:21" ht="18.75">
      <c r="A39" s="49">
        <v>22</v>
      </c>
      <c r="B39" s="120" t="str">
        <f>'[15]7-8 класс, мальчики'!B14</f>
        <v>Стерлитамакский район</v>
      </c>
      <c r="C39" s="119" t="s">
        <v>276</v>
      </c>
      <c r="D39" s="120" t="str">
        <f>'[15]7-8 класс, мальчики'!F14</f>
        <v>м</v>
      </c>
      <c r="E39" s="120" t="str">
        <f>'[15]7-8 класс, мальчики'!K14</f>
        <v>МОБУ СОШ с.Рощинский</v>
      </c>
      <c r="F39" s="120">
        <f>'[15]7-8 класс, мальчики'!L14</f>
        <v>7</v>
      </c>
      <c r="G39" s="120">
        <f>'[15]7-8 класс, мальчики'!N14</f>
        <v>27</v>
      </c>
      <c r="H39" s="120">
        <f>'[15]7-8 класс, мальчики'!O14</f>
        <v>7.2</v>
      </c>
      <c r="I39" s="120">
        <f>'[15]7-8 класс, мальчики'!P14</f>
        <v>2.18</v>
      </c>
      <c r="J39" s="120">
        <v>17.6</v>
      </c>
      <c r="K39" s="120">
        <f>'[15]7-8 класс, мальчики'!R14</f>
        <v>12.6</v>
      </c>
      <c r="L39" s="120">
        <v>32.9</v>
      </c>
      <c r="M39" s="120">
        <v>63</v>
      </c>
      <c r="N39" s="120" t="str">
        <f>'[15]7-8 класс, мальчики'!T14</f>
        <v>призер</v>
      </c>
      <c r="O39" s="121" t="str">
        <f>'[15]7-8 класс, мальчики'!X14</f>
        <v>Семенов Юрий Петрович</v>
      </c>
      <c r="P39" s="147" t="s">
        <v>89</v>
      </c>
      <c r="Q39" s="30"/>
      <c r="R39" s="30"/>
      <c r="S39" s="30"/>
      <c r="T39" s="30"/>
      <c r="U39" s="30"/>
    </row>
    <row r="40" spans="1:21" ht="18.75" customHeight="1">
      <c r="A40" s="49">
        <v>19</v>
      </c>
      <c r="B40" s="120" t="str">
        <f>'[9]7-8 класс, мальчики'!B16</f>
        <v>Стерлитамакский район</v>
      </c>
      <c r="C40" s="119" t="s">
        <v>277</v>
      </c>
      <c r="D40" s="120" t="str">
        <f>'[9]7-8 класс, мальчики'!F16</f>
        <v>м</v>
      </c>
      <c r="E40" s="120" t="str">
        <f>'[9]7-8 класс, мальчики'!K16</f>
        <v>МОБУ СОШс. Верхние Услы</v>
      </c>
      <c r="F40" s="120">
        <f>'[9]7-8 класс, мальчики'!L16</f>
        <v>7</v>
      </c>
      <c r="G40" s="120">
        <f>'[9]7-8 класс, мальчики'!N16</f>
        <v>28</v>
      </c>
      <c r="H40" s="120">
        <f>'[9]7-8 класс, мальчики'!O16</f>
        <v>6</v>
      </c>
      <c r="I40" s="120">
        <f>'[9]7-8 класс, мальчики'!P16</f>
        <v>4.4</v>
      </c>
      <c r="J40" s="120">
        <v>18.2</v>
      </c>
      <c r="K40" s="120">
        <f>'[9]7-8 класс, мальчики'!R16</f>
        <v>10.5</v>
      </c>
      <c r="L40" s="120">
        <v>33</v>
      </c>
      <c r="M40" s="120">
        <v>61.7</v>
      </c>
      <c r="N40" s="120" t="str">
        <f>'[9]7-8 класс, мальчики'!T16</f>
        <v>призер</v>
      </c>
      <c r="O40" s="121" t="str">
        <f>'[9]7-8 класс, девочки'!X16</f>
        <v>СабитоваВинера Винеровна</v>
      </c>
      <c r="P40" s="147" t="s">
        <v>89</v>
      </c>
      <c r="Q40" s="30"/>
      <c r="R40" s="30"/>
      <c r="S40" s="30"/>
      <c r="T40" s="30"/>
      <c r="U40" s="30"/>
    </row>
    <row r="41" spans="1:16" ht="18.75">
      <c r="A41" s="49">
        <v>20</v>
      </c>
      <c r="B41" s="120" t="str">
        <f>'[10]7-8 класс, мальчики'!B15</f>
        <v>Стерлитамакский район</v>
      </c>
      <c r="C41" s="119" t="s">
        <v>248</v>
      </c>
      <c r="D41" s="120" t="str">
        <f>'[10]7-8 класс, мальчики'!F15</f>
        <v>м</v>
      </c>
      <c r="E41" s="120" t="str">
        <f>'[10]7-8 класс, мальчики'!K15</f>
        <v>МОБУ СОШ с.Новое Барятино</v>
      </c>
      <c r="F41" s="120">
        <v>8</v>
      </c>
      <c r="G41" s="120">
        <f>'[10]7-8 класс, мальчики'!N15</f>
        <v>23</v>
      </c>
      <c r="H41" s="120">
        <f>'[10]7-8 класс, мальчики'!O15</f>
        <v>8</v>
      </c>
      <c r="I41" s="120">
        <f>'[10]7-8 класс, мальчики'!P15</f>
        <v>2</v>
      </c>
      <c r="J41" s="120">
        <f>'[10]7-8 класс, мальчики'!Q15</f>
        <v>23</v>
      </c>
      <c r="K41" s="120">
        <f>'[10]7-8 класс, мальчики'!R15</f>
        <v>8</v>
      </c>
      <c r="L41" s="120">
        <f>'[10]7-8 класс, мальчики'!S15</f>
        <v>5</v>
      </c>
      <c r="M41" s="120">
        <v>61</v>
      </c>
      <c r="N41" s="120" t="str">
        <f>'[10]7-8 класс, мальчики'!T15</f>
        <v>призер</v>
      </c>
      <c r="O41" s="121" t="str">
        <f>'[10]7-8 класс, мальчики'!X15</f>
        <v>Иванова Евгения Александровна</v>
      </c>
      <c r="P41" s="147" t="s">
        <v>89</v>
      </c>
    </row>
    <row r="42" spans="1:16" ht="18.75" customHeight="1">
      <c r="A42" s="49">
        <v>27</v>
      </c>
      <c r="B42" s="119" t="str">
        <f>'[19]7-8 класс, мальчики'!B16</f>
        <v>Стерлитамакский район</v>
      </c>
      <c r="C42" s="119" t="s">
        <v>284</v>
      </c>
      <c r="D42" s="119" t="str">
        <f>'[19]7-8 класс, мальчики'!F16</f>
        <v>м</v>
      </c>
      <c r="E42" s="119" t="str">
        <f>'[19]7-8 класс, мальчики'!K16</f>
        <v>МОБУ СОШ с.Наумовка</v>
      </c>
      <c r="F42" s="164">
        <v>8</v>
      </c>
      <c r="G42" s="119">
        <f>'[19]7-8 класс, мальчики'!N16</f>
        <v>26</v>
      </c>
      <c r="H42" s="119">
        <f>'[19]7-8 класс, мальчики'!O16</f>
        <v>9</v>
      </c>
      <c r="I42" s="119">
        <f>'[19]7-8 класс, мальчики'!P16</f>
        <v>2.03</v>
      </c>
      <c r="J42" s="119">
        <v>16.9</v>
      </c>
      <c r="K42" s="119">
        <f>'[19]7-8 класс, мальчики'!R16</f>
        <v>15.75</v>
      </c>
      <c r="L42" s="119">
        <v>26.2</v>
      </c>
      <c r="M42" s="119">
        <v>58.9</v>
      </c>
      <c r="N42" s="119" t="str">
        <f>'[19]7-8 класс, мальчики'!T16</f>
        <v>призер</v>
      </c>
      <c r="O42" s="141" t="str">
        <f>$O$63</f>
        <v>Маннанов Руслан Ришатович</v>
      </c>
      <c r="P42" s="147" t="s">
        <v>89</v>
      </c>
    </row>
    <row r="43" spans="1:16" ht="15.75">
      <c r="A43" s="77">
        <v>26</v>
      </c>
      <c r="B43" s="119" t="str">
        <f>'[17]7-8 класс, мальчики'!B17</f>
        <v>Стерлитамакский район</v>
      </c>
      <c r="C43" s="119" t="s">
        <v>260</v>
      </c>
      <c r="D43" s="119" t="str">
        <f>'[17]7-8 класс, мальчики'!F17</f>
        <v>м</v>
      </c>
      <c r="E43" s="119" t="str">
        <f>'[17]7-8 класс, мальчики'!K17</f>
        <v>МОБУ СОШ с.Талалаевка</v>
      </c>
      <c r="F43" s="164">
        <v>8</v>
      </c>
      <c r="G43" s="119">
        <v>15</v>
      </c>
      <c r="H43" s="119">
        <v>7.5</v>
      </c>
      <c r="I43" s="119">
        <v>22</v>
      </c>
      <c r="J43" s="119">
        <v>9.7</v>
      </c>
      <c r="K43" s="119">
        <v>13.1</v>
      </c>
      <c r="L43" s="119">
        <v>31.8</v>
      </c>
      <c r="M43" s="119">
        <v>54.7</v>
      </c>
      <c r="N43" s="119" t="str">
        <f>'[17]7-8 класс, мальчики'!T17</f>
        <v>призер</v>
      </c>
      <c r="O43" s="141" t="str">
        <f>$O$57</f>
        <v>Хлебникова Жаннета Сергеевна </v>
      </c>
      <c r="P43" s="147" t="s">
        <v>89</v>
      </c>
    </row>
    <row r="44" spans="1:16" ht="15.75">
      <c r="A44" s="77">
        <v>25</v>
      </c>
      <c r="B44" s="119" t="str">
        <f>'[17]7-8 класс, мальчики'!B15</f>
        <v>Стерлитамакский район</v>
      </c>
      <c r="C44" s="119" t="s">
        <v>278</v>
      </c>
      <c r="D44" s="119" t="str">
        <f>'[17]7-8 класс, мальчики'!F15</f>
        <v>м</v>
      </c>
      <c r="E44" s="119" t="str">
        <f>'[17]7-8 класс, мальчики'!K15</f>
        <v>МОБУ СОШ с.Талалаевка</v>
      </c>
      <c r="F44" s="119">
        <v>7</v>
      </c>
      <c r="G44" s="119">
        <v>21</v>
      </c>
      <c r="H44" s="119">
        <v>6</v>
      </c>
      <c r="I44" s="119">
        <v>24</v>
      </c>
      <c r="J44" s="119">
        <v>13.6</v>
      </c>
      <c r="K44" s="119">
        <v>10.5</v>
      </c>
      <c r="L44" s="119">
        <v>29.1</v>
      </c>
      <c r="M44" s="119">
        <v>53.3</v>
      </c>
      <c r="N44" s="119" t="str">
        <f>'[17]7-8 класс, мальчики'!T15</f>
        <v>призер</v>
      </c>
      <c r="O44" s="141" t="str">
        <f>'[17]7-8 класс, мальчики'!X15</f>
        <v>Хлебникова Жаннета Сергеевна </v>
      </c>
      <c r="P44" s="147" t="s">
        <v>89</v>
      </c>
    </row>
    <row r="45" spans="1:21" ht="18.75" customHeight="1">
      <c r="A45" s="47">
        <v>16</v>
      </c>
      <c r="B45" s="86" t="str">
        <f>'[5]7-8 класс, мальчики'!B14</f>
        <v>Стерлитамакский район</v>
      </c>
      <c r="C45" s="82" t="s">
        <v>179</v>
      </c>
      <c r="D45" s="82" t="str">
        <f>'[5]7-8 класс, мальчики'!F14</f>
        <v>м</v>
      </c>
      <c r="E45" s="82" t="str">
        <f>'[5]7-8 класс, мальчики'!K14</f>
        <v>МОБУ СОШ с.Новая Отрадовка</v>
      </c>
      <c r="F45" s="82">
        <v>7</v>
      </c>
      <c r="G45" s="125">
        <f>'[5]7-8 класс, мальчики'!P14</f>
        <v>20</v>
      </c>
      <c r="H45" s="125">
        <f>'[5]7-8 класс, мальчики'!Q14</f>
        <v>8.4</v>
      </c>
      <c r="I45" s="125">
        <f>'[5]7-8 класс, мальчики'!R14</f>
        <v>2.2</v>
      </c>
      <c r="J45" s="117">
        <v>11.8</v>
      </c>
      <c r="K45" s="117">
        <v>4.4</v>
      </c>
      <c r="L45" s="117">
        <v>3.2</v>
      </c>
      <c r="M45" s="117">
        <v>51.3</v>
      </c>
      <c r="N45" s="165" t="str">
        <f>'[5]7-8 класс, мальчики'!V14</f>
        <v>призер</v>
      </c>
      <c r="O45" s="82" t="str">
        <f>'[5]7-8 класс, мальчики'!Z14</f>
        <v>Васильева Ангелина Николаевна</v>
      </c>
      <c r="P45" s="147" t="s">
        <v>89</v>
      </c>
      <c r="Q45" s="30"/>
      <c r="R45" s="30"/>
      <c r="S45" s="30"/>
      <c r="T45" s="30"/>
      <c r="U45" s="30"/>
    </row>
    <row r="46" spans="1:21" ht="18.75">
      <c r="A46" s="49">
        <v>28</v>
      </c>
      <c r="B46" s="120" t="str">
        <f>$B$40</f>
        <v>Стерлитамакский район</v>
      </c>
      <c r="C46" s="120" t="s">
        <v>209</v>
      </c>
      <c r="D46" s="120" t="str">
        <f>'[12]7-8 класс, мальчики'!F14</f>
        <v>м</v>
      </c>
      <c r="E46" s="120" t="str">
        <f>'[12]7-8 класс, мальчики'!K14</f>
        <v>МОБУ СОШ с.Аючево им. Рима Янгузина</v>
      </c>
      <c r="F46" s="120">
        <f>'[12]7-8 класс, мальчики'!L14</f>
        <v>7</v>
      </c>
      <c r="G46" s="120">
        <f>'[12]7-8 класс, мальчики'!N14</f>
        <v>13</v>
      </c>
      <c r="H46" s="120">
        <f>'[12]7-8 класс, мальчики'!O14</f>
        <v>4</v>
      </c>
      <c r="I46" s="120">
        <f>'[12]7-8 класс, мальчики'!P14</f>
        <v>2.31</v>
      </c>
      <c r="J46" s="120">
        <v>8.4</v>
      </c>
      <c r="K46" s="120">
        <f>'[12]7-8 класс, мальчики'!R14</f>
        <v>6.5</v>
      </c>
      <c r="L46" s="120">
        <f>'[12]7-8 класс, мальчики'!S14</f>
        <v>35</v>
      </c>
      <c r="M46" s="120">
        <v>51</v>
      </c>
      <c r="N46" s="163" t="str">
        <f>$N$35</f>
        <v>призер</v>
      </c>
      <c r="O46" s="121" t="str">
        <f>'[12]7-8 класс, мальчики'!$X$14</f>
        <v>Урманцев А.М</v>
      </c>
      <c r="P46" s="147" t="s">
        <v>89</v>
      </c>
      <c r="Q46" s="30"/>
      <c r="R46" s="30"/>
      <c r="S46" s="30"/>
      <c r="T46" s="30"/>
      <c r="U46" s="30"/>
    </row>
    <row r="47" spans="1:16" ht="18.75" customHeight="1">
      <c r="A47" s="47">
        <v>40</v>
      </c>
      <c r="B47" s="86" t="str">
        <f>B42</f>
        <v>Стерлитамакский район</v>
      </c>
      <c r="C47" s="82" t="s">
        <v>279</v>
      </c>
      <c r="D47" s="82" t="str">
        <f>'[3]7-8 класс, мальчики'!F17</f>
        <v>м</v>
      </c>
      <c r="E47" s="82" t="str">
        <f>'[3]7-8 класс, мальчики'!K17</f>
        <v>МОБУ СОШ с.Первомайское </v>
      </c>
      <c r="F47" s="82">
        <f>'[3]7-8 класс, мальчики'!N17</f>
        <v>7</v>
      </c>
      <c r="G47" s="125">
        <f>'[3]7-8 класс, мальчики'!P17</f>
        <v>22</v>
      </c>
      <c r="H47" s="125">
        <f>'[3]7-8 класс, мальчики'!Q17</f>
        <v>7</v>
      </c>
      <c r="I47" s="125">
        <f>'[3]7-8 класс, мальчики'!R17</f>
        <v>0</v>
      </c>
      <c r="J47" s="117">
        <f>'[3]7-8 класс, мальчики'!T17</f>
        <v>11.891891891891891</v>
      </c>
      <c r="K47" s="117">
        <f>'[3]7-8 класс, мальчики'!U17</f>
        <v>40</v>
      </c>
      <c r="L47" s="117">
        <f>'[3]7-8 класс, мальчики'!V17</f>
        <v>0</v>
      </c>
      <c r="M47" s="117">
        <f>'[3]7-8 класс, мальчики'!W17</f>
        <v>51.89189189189189</v>
      </c>
      <c r="N47" s="125" t="s">
        <v>38</v>
      </c>
      <c r="O47" s="82" t="str">
        <f>'[3]7-8 класс, мальчики'!Y17</f>
        <v>Саидмуродова Алена Юрьевна</v>
      </c>
      <c r="P47" s="119" t="s">
        <v>90</v>
      </c>
    </row>
    <row r="48" spans="1:16" ht="15.75">
      <c r="A48" s="38"/>
      <c r="B48" s="126" t="s">
        <v>29</v>
      </c>
      <c r="C48" s="127" t="s">
        <v>281</v>
      </c>
      <c r="D48" s="126" t="s">
        <v>34</v>
      </c>
      <c r="E48" s="126" t="s">
        <v>96</v>
      </c>
      <c r="F48" s="126">
        <v>7</v>
      </c>
      <c r="G48" s="126">
        <v>15</v>
      </c>
      <c r="H48" s="126">
        <v>4</v>
      </c>
      <c r="I48" s="126">
        <v>5</v>
      </c>
      <c r="J48" s="175">
        <v>15</v>
      </c>
      <c r="K48" s="175">
        <v>7</v>
      </c>
      <c r="L48" s="175">
        <v>35</v>
      </c>
      <c r="M48" s="119">
        <v>57</v>
      </c>
      <c r="N48" s="126" t="str">
        <f>'[25]7-8 класс, мальчики'!T17</f>
        <v>призер</v>
      </c>
      <c r="O48" s="119" t="s">
        <v>97</v>
      </c>
      <c r="P48" s="119" t="s">
        <v>89</v>
      </c>
    </row>
    <row r="49" spans="1:16" ht="18.75">
      <c r="A49" s="49">
        <v>46</v>
      </c>
      <c r="B49" s="120" t="str">
        <f>'[14]7-8 класс, мальчики'!B14</f>
        <v>Стерлитамакский район</v>
      </c>
      <c r="C49" s="127" t="s">
        <v>280</v>
      </c>
      <c r="D49" s="120" t="str">
        <f>'[14]7-8 класс, мальчики'!F14</f>
        <v>м</v>
      </c>
      <c r="E49" s="120" t="str">
        <f>'[14]7-8 класс, мальчики'!K14</f>
        <v>МОБУ СОШ д.Рязановка</v>
      </c>
      <c r="F49" s="120">
        <v>7</v>
      </c>
      <c r="G49" s="120">
        <f>'[14]7-8 класс, мальчики'!N14</f>
        <v>15</v>
      </c>
      <c r="H49" s="120">
        <f>'[14]7-8 класс, мальчики'!O14</f>
        <v>4</v>
      </c>
      <c r="I49" s="120">
        <f>'[14]7-8 класс, мальчики'!P14</f>
        <v>0</v>
      </c>
      <c r="J49" s="120">
        <v>12</v>
      </c>
      <c r="K49" s="120">
        <f>'[14]7-8 класс, мальчики'!R14</f>
        <v>2</v>
      </c>
      <c r="L49" s="120">
        <f>'[14]7-8 класс, мальчики'!S14</f>
        <v>0</v>
      </c>
      <c r="M49" s="120">
        <v>14.6</v>
      </c>
      <c r="N49" s="163" t="str">
        <f>$N$48</f>
        <v>призер</v>
      </c>
      <c r="O49" s="121" t="str">
        <f>'[14]7-8 класс, мальчики'!$X$14</f>
        <v>Алимбаев А.М.</v>
      </c>
      <c r="P49" s="119" t="s">
        <v>89</v>
      </c>
    </row>
    <row r="50" spans="1:16" ht="18.75">
      <c r="A50" s="47">
        <v>38</v>
      </c>
      <c r="B50" s="86" t="str">
        <f>B45</f>
        <v>Стерлитамакский район</v>
      </c>
      <c r="C50" s="127" t="s">
        <v>281</v>
      </c>
      <c r="D50" s="82" t="str">
        <f>'[3]7-8 класс, мальчики'!F15</f>
        <v>м</v>
      </c>
      <c r="E50" s="82" t="str">
        <f>'[3]7-8 класс, мальчики'!K15</f>
        <v>МОБУ СОШ с.Первомайское </v>
      </c>
      <c r="F50" s="86">
        <f>'[3]7-8 класс, мальчики'!N15</f>
        <v>8</v>
      </c>
      <c r="G50" s="125">
        <f>'[3]7-8 класс, мальчики'!P15</f>
        <v>24</v>
      </c>
      <c r="H50" s="125">
        <f>'[3]7-8 класс, мальчики'!Q15</f>
        <v>7</v>
      </c>
      <c r="I50" s="125">
        <f>'[3]7-8 класс, мальчики'!R15</f>
        <v>0</v>
      </c>
      <c r="J50" s="117">
        <f>'[3]7-8 класс, мальчики'!T15</f>
        <v>12.972972972972974</v>
      </c>
      <c r="K50" s="117">
        <f>'[3]7-8 класс, мальчики'!U15</f>
        <v>40</v>
      </c>
      <c r="L50" s="117">
        <f>'[3]7-8 класс, мальчики'!V15</f>
        <v>0</v>
      </c>
      <c r="M50" s="117">
        <f>'[3]7-8 класс, мальчики'!W15</f>
        <v>52.972972972972975</v>
      </c>
      <c r="N50" s="125" t="s">
        <v>92</v>
      </c>
      <c r="O50" s="82" t="str">
        <f>'[3]7-8 класс, мальчики'!Y15</f>
        <v>Саидмуродова Алена Юрьевна</v>
      </c>
      <c r="P50" s="119" t="s">
        <v>89</v>
      </c>
    </row>
    <row r="51" spans="1:16" ht="18.75">
      <c r="A51" s="71">
        <v>34</v>
      </c>
      <c r="B51" s="143" t="str">
        <f>'[1]7-8 класс, мальчики'!B16</f>
        <v>Стерлитамакский район</v>
      </c>
      <c r="C51" s="198" t="s">
        <v>289</v>
      </c>
      <c r="D51" s="166" t="str">
        <f>'[1]7-8 класс, мальчики'!F16</f>
        <v>м</v>
      </c>
      <c r="E51" s="166" t="str">
        <f>'[1]7-8 класс, мальчики'!K16</f>
        <v>МОБУ СОШ с.Тюрюшля</v>
      </c>
      <c r="F51" s="166">
        <f>'[1]7-8 класс, мальчики'!N16</f>
        <v>8</v>
      </c>
      <c r="G51" s="144">
        <v>20</v>
      </c>
      <c r="H51" s="144">
        <v>2</v>
      </c>
      <c r="I51" s="144">
        <v>2.01</v>
      </c>
      <c r="J51" s="167">
        <v>10.81081081081081</v>
      </c>
      <c r="K51" s="168">
        <v>8.8</v>
      </c>
      <c r="L51" s="168">
        <v>30.2</v>
      </c>
      <c r="M51" s="168">
        <v>49.98</v>
      </c>
      <c r="N51" s="144" t="str">
        <f>'[1]7-8 класс, мальчики'!X16</f>
        <v>участник</v>
      </c>
      <c r="O51" s="166" t="str">
        <f>'[1]7-8 класс, мальчики'!Y16</f>
        <v>Cергеев А.П.</v>
      </c>
      <c r="P51" s="119"/>
    </row>
    <row r="52" spans="1:16" ht="18.75">
      <c r="A52" s="71">
        <v>35</v>
      </c>
      <c r="B52" s="86" t="str">
        <f>'[2]7-8 класс, мальчики'!B14</f>
        <v>Стерлитамакский район</v>
      </c>
      <c r="C52" s="127" t="s">
        <v>290</v>
      </c>
      <c r="D52" s="82" t="str">
        <f>'[2]7-8 класс, мальчики'!F14</f>
        <v>м</v>
      </c>
      <c r="E52" s="82" t="str">
        <f>'[2]7-8 класс, мальчики'!K14</f>
        <v>МОБУ СОШ д. Новофедоровское</v>
      </c>
      <c r="F52" s="82">
        <f>'[2]7-8 класс, мальчики'!N14</f>
        <v>8</v>
      </c>
      <c r="G52" s="125">
        <f>'[2]7-8 класс, мальчики'!P14</f>
        <v>20</v>
      </c>
      <c r="H52" s="125">
        <f>'[2]7-8 класс, мальчики'!Q14</f>
        <v>2</v>
      </c>
      <c r="I52" s="125">
        <f>'[2]7-8 класс, мальчики'!R14</f>
        <v>2.01</v>
      </c>
      <c r="J52" s="117">
        <f>'[2]7-8 класс, мальчики'!T14</f>
        <v>10.81081081081081</v>
      </c>
      <c r="K52" s="117">
        <f>'[2]7-8 класс, мальчики'!U14</f>
        <v>8.88888888888889</v>
      </c>
      <c r="L52" s="117">
        <f>'[2]7-8 класс, мальчики'!V14</f>
        <v>30.248756218905474</v>
      </c>
      <c r="M52" s="117">
        <f>'[2]7-8 класс, мальчики'!W14</f>
        <v>49.94845591860518</v>
      </c>
      <c r="N52" s="125" t="str">
        <f>'[2]7-8 класс, мальчики'!X14</f>
        <v>участник</v>
      </c>
      <c r="O52" s="82" t="str">
        <f>'[2]7-8 класс, мальчики'!Y14</f>
        <v>Тимофеев С.В.</v>
      </c>
      <c r="P52" s="119"/>
    </row>
    <row r="53" spans="1:16" ht="18.75">
      <c r="A53" s="71">
        <v>36</v>
      </c>
      <c r="B53" s="86" t="str">
        <f>'[2]7-8 класс, мальчики'!B15</f>
        <v>Стерлитамакский район</v>
      </c>
      <c r="C53" s="127" t="s">
        <v>291</v>
      </c>
      <c r="D53" s="82" t="str">
        <f>'[2]7-8 класс, мальчики'!F15</f>
        <v>м</v>
      </c>
      <c r="E53" s="82" t="str">
        <f>'[2]7-8 класс, мальчики'!K15</f>
        <v>МОБУ СОШ д. Новофедоровское</v>
      </c>
      <c r="F53" s="82">
        <f>'[2]7-8 класс, мальчики'!N15</f>
        <v>7</v>
      </c>
      <c r="G53" s="125">
        <f>'[2]7-8 класс, мальчики'!P15</f>
        <v>20</v>
      </c>
      <c r="H53" s="125">
        <f>'[2]7-8 класс, мальчики'!Q15</f>
        <v>2</v>
      </c>
      <c r="I53" s="125">
        <f>'[2]7-8 класс, мальчики'!R15</f>
        <v>2.01</v>
      </c>
      <c r="J53" s="117">
        <f>'[2]7-8 класс, мальчики'!T15</f>
        <v>10.81081081081081</v>
      </c>
      <c r="K53" s="117">
        <f>'[2]7-8 класс, мальчики'!U15</f>
        <v>8.88888888888889</v>
      </c>
      <c r="L53" s="117">
        <f>'[2]7-8 класс, мальчики'!V15</f>
        <v>30.248756218905474</v>
      </c>
      <c r="M53" s="117">
        <f>'[2]7-8 класс, мальчики'!W15</f>
        <v>49.94845591860518</v>
      </c>
      <c r="N53" s="125" t="str">
        <f>'[2]7-8 класс, мальчики'!X15</f>
        <v>участник</v>
      </c>
      <c r="O53" s="82" t="str">
        <f>'[2]7-8 класс, мальчики'!Y15</f>
        <v>Тимофеев С.В.</v>
      </c>
      <c r="P53" s="119"/>
    </row>
    <row r="54" spans="1:16" ht="15.75">
      <c r="A54" s="108">
        <v>56</v>
      </c>
      <c r="B54" s="119" t="str">
        <f>'[24]7-8 класс, мальчики'!B15</f>
        <v>Стерлитамакский район</v>
      </c>
      <c r="C54" s="127" t="s">
        <v>292</v>
      </c>
      <c r="D54" s="119" t="str">
        <f>'[24]7-8 класс, мальчики'!F15</f>
        <v>м</v>
      </c>
      <c r="E54" s="119" t="str">
        <f>'[24]7-8 класс, мальчики'!K15</f>
        <v>МОБУ СОШ с.Большой Куганак</v>
      </c>
      <c r="F54" s="119">
        <v>7</v>
      </c>
      <c r="G54" s="119">
        <v>12</v>
      </c>
      <c r="H54" s="119">
        <v>4</v>
      </c>
      <c r="I54" s="119">
        <v>17</v>
      </c>
      <c r="J54" s="119">
        <v>7.8</v>
      </c>
      <c r="K54" s="119">
        <v>7</v>
      </c>
      <c r="L54" s="119">
        <v>35</v>
      </c>
      <c r="M54" s="119">
        <v>49.8</v>
      </c>
      <c r="N54" s="119" t="str">
        <f>'[24]7-8 класс, мальчики'!T15</f>
        <v>участник</v>
      </c>
      <c r="O54" s="141" t="str">
        <f>'[24]7-8 класс, мальчики'!X15</f>
        <v>Хлескин Евгений Александрович</v>
      </c>
      <c r="P54" s="119"/>
    </row>
    <row r="55" spans="1:16" ht="18.75">
      <c r="A55" s="78">
        <v>52</v>
      </c>
      <c r="B55" s="119" t="str">
        <f>'[19]7-8 класс, мальчики'!B14</f>
        <v>Стерлитамакский район</v>
      </c>
      <c r="C55" s="127" t="s">
        <v>274</v>
      </c>
      <c r="D55" s="119" t="str">
        <f>'[19]7-8 класс, мальчики'!F14</f>
        <v>м</v>
      </c>
      <c r="E55" s="119" t="str">
        <f>'[19]7-8 класс, мальчики'!K14</f>
        <v>МОБУ СОШ с.Наумовка</v>
      </c>
      <c r="F55" s="164">
        <v>7</v>
      </c>
      <c r="G55" s="119">
        <f>'[19]7-8 класс, мальчики'!N14</f>
        <v>23</v>
      </c>
      <c r="H55" s="119">
        <f>'[19]7-8 класс, мальчики'!O14</f>
        <v>4</v>
      </c>
      <c r="I55" s="119">
        <f>'[19]7-8 класс, мальчики'!P14</f>
        <v>2.01</v>
      </c>
      <c r="J55" s="119">
        <f>'[19]7-8 класс, мальчики'!Q14</f>
        <v>15</v>
      </c>
      <c r="K55" s="119">
        <f>'[19]7-8 класс, мальчики'!R14</f>
        <v>7</v>
      </c>
      <c r="L55" s="119">
        <v>26.4</v>
      </c>
      <c r="M55" s="119">
        <v>48.9</v>
      </c>
      <c r="N55" s="119" t="str">
        <f>'[19]7-8 класс, мальчики'!T14</f>
        <v>участник</v>
      </c>
      <c r="O55" s="141" t="s">
        <v>80</v>
      </c>
      <c r="P55" s="119"/>
    </row>
    <row r="56" spans="1:16" ht="18.75">
      <c r="A56" s="71">
        <v>42</v>
      </c>
      <c r="B56" s="86" t="str">
        <f>'[4]7-8 класс, мальчики'!B15</f>
        <v>Стерлитамакский район</v>
      </c>
      <c r="C56" s="127" t="s">
        <v>293</v>
      </c>
      <c r="D56" s="82" t="str">
        <f>'[4]7-8 класс, мальчики'!F15</f>
        <v>м</v>
      </c>
      <c r="E56" s="82" t="str">
        <f>'[4]7-8 класс, мальчики'!K15</f>
        <v>МОБУ СОШ с. Покровка</v>
      </c>
      <c r="F56" s="82">
        <v>8</v>
      </c>
      <c r="G56" s="125">
        <f>'[4]7-8 класс, мальчики'!N15</f>
        <v>10</v>
      </c>
      <c r="H56" s="125">
        <f>'[4]7-8 класс, мальчики'!O15</f>
        <v>3.5</v>
      </c>
      <c r="I56" s="125">
        <f>'[4]7-8 класс, мальчики'!P15</f>
        <v>10</v>
      </c>
      <c r="J56" s="117">
        <f>'[4]7-8 класс, мальчики'!Q15</f>
        <v>6.521739130434782</v>
      </c>
      <c r="K56" s="117">
        <f>'[4]7-8 класс, мальчики'!R15</f>
        <v>6.125</v>
      </c>
      <c r="L56" s="117">
        <f>'[4]7-8 класс, мальчики'!S15</f>
        <v>35</v>
      </c>
      <c r="M56" s="117">
        <f>'[4]7-8 класс, мальчики'!U15</f>
        <v>47.64673913043478</v>
      </c>
      <c r="N56" s="125" t="str">
        <f>'[4]7-8 класс, мальчики'!T15</f>
        <v>участник</v>
      </c>
      <c r="O56" s="82" t="str">
        <f>'[4]7-8 класс, мальчики'!X15</f>
        <v>Тихонова Наталья Леонтьевна</v>
      </c>
      <c r="P56" s="119"/>
    </row>
    <row r="57" spans="1:16" ht="15.75">
      <c r="A57" s="108">
        <v>47</v>
      </c>
      <c r="B57" s="119" t="str">
        <f>'[17]7-8 класс, мальчики'!B16</f>
        <v>Стерлитамакский район</v>
      </c>
      <c r="C57" s="119" t="s">
        <v>196</v>
      </c>
      <c r="D57" s="119" t="str">
        <f>'[17]7-8 класс, мальчики'!F16</f>
        <v>м</v>
      </c>
      <c r="E57" s="119" t="str">
        <f>'[17]7-8 класс, мальчики'!K16</f>
        <v>МОБУ СОШ с.Талалаевка</v>
      </c>
      <c r="F57" s="119">
        <v>8</v>
      </c>
      <c r="G57" s="119">
        <v>14</v>
      </c>
      <c r="H57" s="119">
        <v>6</v>
      </c>
      <c r="I57" s="119">
        <v>25</v>
      </c>
      <c r="J57" s="119">
        <v>9.1</v>
      </c>
      <c r="K57" s="119">
        <v>10.5</v>
      </c>
      <c r="L57" s="119">
        <v>28</v>
      </c>
      <c r="M57" s="119">
        <v>47.6</v>
      </c>
      <c r="N57" s="119" t="str">
        <f>'[17]7-8 класс, мальчики'!T16</f>
        <v>участник</v>
      </c>
      <c r="O57" s="141" t="str">
        <f>'[17]7-8 класс, мальчики'!X16</f>
        <v>Хлебникова Жаннета Сергеевна </v>
      </c>
      <c r="P57" s="119"/>
    </row>
    <row r="58" spans="1:16" ht="15.75">
      <c r="A58" s="108">
        <v>54</v>
      </c>
      <c r="B58" s="119" t="str">
        <f>'[24]7-8 класс, мальчики'!B14</f>
        <v>Стерлитамакский район</v>
      </c>
      <c r="C58" s="119" t="s">
        <v>294</v>
      </c>
      <c r="D58" s="119" t="str">
        <f>'[24]7-8 класс, мальчики'!F14</f>
        <v>м</v>
      </c>
      <c r="E58" s="119" t="str">
        <f>'[24]7-8 класс, мальчики'!K14</f>
        <v>МОБУ СОШ с.Большой Куганак</v>
      </c>
      <c r="F58" s="119">
        <v>7</v>
      </c>
      <c r="G58" s="119">
        <v>10</v>
      </c>
      <c r="H58" s="119">
        <v>3</v>
      </c>
      <c r="I58" s="119">
        <v>18</v>
      </c>
      <c r="J58" s="119">
        <v>6.5</v>
      </c>
      <c r="K58" s="119">
        <v>5.25</v>
      </c>
      <c r="L58" s="119">
        <v>33</v>
      </c>
      <c r="M58" s="119">
        <v>44.8</v>
      </c>
      <c r="N58" s="119" t="str">
        <f>'[24]7-8 класс, мальчики'!T14</f>
        <v>участник</v>
      </c>
      <c r="O58" s="141" t="str">
        <f>'[24]7-8 класс, мальчики'!X14</f>
        <v>Хлескин Евгений Александрович</v>
      </c>
      <c r="P58" s="119"/>
    </row>
    <row r="59" spans="1:16" ht="15.75">
      <c r="A59" s="108">
        <v>48</v>
      </c>
      <c r="B59" s="119" t="str">
        <f>'[18]7-8 класс, мальчики'!B14</f>
        <v>Стерлитамакский район</v>
      </c>
      <c r="C59" s="119" t="s">
        <v>295</v>
      </c>
      <c r="D59" s="119" t="str">
        <f>'[18]7-8 класс, мальчики'!F14</f>
        <v>м</v>
      </c>
      <c r="E59" s="119" t="str">
        <f>'[18]7-8 класс, мальчики'!K14</f>
        <v>МОБУ СОШ с.Октябрьское</v>
      </c>
      <c r="F59" s="164">
        <v>7</v>
      </c>
      <c r="G59" s="119">
        <v>2</v>
      </c>
      <c r="H59" s="119">
        <v>3</v>
      </c>
      <c r="I59" s="119">
        <v>2.5</v>
      </c>
      <c r="J59" s="119">
        <v>1.3</v>
      </c>
      <c r="K59" s="119">
        <v>5.25</v>
      </c>
      <c r="L59" s="119">
        <v>35</v>
      </c>
      <c r="M59" s="119">
        <v>41.5</v>
      </c>
      <c r="N59" s="119" t="str">
        <f>$N$57</f>
        <v>участник</v>
      </c>
      <c r="O59" s="141" t="str">
        <f>'[18]7-8 класс, мальчики'!X14</f>
        <v>Маннанов Руслан Ришатович</v>
      </c>
      <c r="P59" s="119"/>
    </row>
    <row r="60" spans="1:16" ht="18.75">
      <c r="A60" s="110">
        <v>33</v>
      </c>
      <c r="B60" s="147" t="str">
        <f>'[1]7-8 класс, мальчики'!B14</f>
        <v>Стерлитамакский район</v>
      </c>
      <c r="C60" s="147" t="s">
        <v>296</v>
      </c>
      <c r="D60" s="147" t="str">
        <f>'[1]7-8 класс, мальчики'!F14</f>
        <v>м</v>
      </c>
      <c r="E60" s="147" t="str">
        <f>'[1]7-8 класс, мальчики'!K14</f>
        <v>МОБУ СОШ с.Тюрюшля</v>
      </c>
      <c r="F60" s="82">
        <f>'[1]7-8 класс, мальчики'!N14</f>
        <v>7</v>
      </c>
      <c r="G60" s="148" t="str">
        <f>'[1]7-8 класс, мальчики'!P14</f>
        <v>25</v>
      </c>
      <c r="H60" s="148" t="str">
        <f>'[1]7-8 класс, мальчики'!Q14</f>
        <v>6.1</v>
      </c>
      <c r="I60" s="148" t="str">
        <f>'[1]7-8 класс, мальчики'!R14</f>
        <v>2.30</v>
      </c>
      <c r="J60" s="117">
        <f>'[1]7-8 класс, мальчики'!T14</f>
        <v>13.513513513513514</v>
      </c>
      <c r="K60" s="117">
        <v>8.2</v>
      </c>
      <c r="L60" s="117">
        <v>2.9</v>
      </c>
      <c r="M60" s="117">
        <v>39.2</v>
      </c>
      <c r="N60" s="148" t="str">
        <f>'[1]7-8 класс, мальчики'!X14</f>
        <v>участник</v>
      </c>
      <c r="O60" s="82" t="str">
        <f>'[1]7-8 класс, мальчики'!Y14</f>
        <v>Сергеев А.П.</v>
      </c>
      <c r="P60" s="119"/>
    </row>
    <row r="61" spans="1:16" ht="15.75">
      <c r="A61" s="108">
        <v>49</v>
      </c>
      <c r="B61" s="119" t="str">
        <f>'[18]7-8 класс, мальчики'!B15</f>
        <v>Стерлитамакский район</v>
      </c>
      <c r="C61" s="119" t="s">
        <v>297</v>
      </c>
      <c r="D61" s="119" t="str">
        <f>'[18]7-8 класс, мальчики'!F15</f>
        <v>м</v>
      </c>
      <c r="E61" s="119" t="str">
        <f>'[18]7-8 класс, мальчики'!K15</f>
        <v>МОБУ СОШ с.Октябрьское</v>
      </c>
      <c r="F61" s="164">
        <v>7</v>
      </c>
      <c r="G61" s="119">
        <v>2</v>
      </c>
      <c r="H61" s="119">
        <v>3</v>
      </c>
      <c r="I61" s="119">
        <v>2.7</v>
      </c>
      <c r="J61" s="119">
        <v>1.3</v>
      </c>
      <c r="K61" s="119">
        <v>5.25</v>
      </c>
      <c r="L61" s="119">
        <v>32.4</v>
      </c>
      <c r="M61" s="119">
        <v>38.9</v>
      </c>
      <c r="N61" s="119" t="str">
        <f>$N$57</f>
        <v>участник</v>
      </c>
      <c r="O61" s="141" t="str">
        <f>'[18]7-8 класс, мальчики'!X15</f>
        <v>Маннанов Руслан Ришатович</v>
      </c>
      <c r="P61" s="119"/>
    </row>
    <row r="62" spans="1:16" ht="18.75">
      <c r="A62" s="71">
        <v>41</v>
      </c>
      <c r="B62" s="169" t="str">
        <f>'[4]7-8 класс, мальчики'!B14</f>
        <v>Стерлитамакский район</v>
      </c>
      <c r="C62" s="170" t="s">
        <v>286</v>
      </c>
      <c r="D62" s="170" t="str">
        <f>'[4]7-8 класс, мальчики'!F14</f>
        <v>м</v>
      </c>
      <c r="E62" s="170" t="str">
        <f>'[4]7-8 класс, мальчики'!K14</f>
        <v>МОБУ СОШ с. Покровка</v>
      </c>
      <c r="F62" s="169">
        <v>8</v>
      </c>
      <c r="G62" s="171">
        <f>'[4]7-8 класс, мальчики'!N14</f>
        <v>15</v>
      </c>
      <c r="H62" s="171">
        <f>'[4]7-8 класс, мальчики'!O14</f>
        <v>5.5</v>
      </c>
      <c r="I62" s="171">
        <f>'[4]7-8 класс, мальчики'!P14</f>
        <v>20</v>
      </c>
      <c r="J62" s="172">
        <f>'[4]7-8 класс, мальчики'!Q14</f>
        <v>9.782608695652174</v>
      </c>
      <c r="K62" s="172">
        <f>'[4]7-8 класс, мальчики'!R14</f>
        <v>9.625</v>
      </c>
      <c r="L62" s="172">
        <f>'[4]7-8 класс, мальчики'!S14</f>
        <v>17.5</v>
      </c>
      <c r="M62" s="172">
        <f>'[4]7-8 класс, мальчики'!U14</f>
        <v>36.90760869565217</v>
      </c>
      <c r="N62" s="171" t="str">
        <f>'[4]7-8 класс, мальчики'!T14</f>
        <v>участник</v>
      </c>
      <c r="O62" s="170" t="str">
        <f>'[4]7-8 класс, мальчики'!X14</f>
        <v>Тихонова Наталья Леонтьевна</v>
      </c>
      <c r="P62" s="119"/>
    </row>
    <row r="63" spans="1:16" ht="15.75">
      <c r="A63" s="77">
        <v>50</v>
      </c>
      <c r="B63" s="119" t="str">
        <f>'[18]7-8 класс, мальчики'!B16</f>
        <v>Стерлитамакский район</v>
      </c>
      <c r="C63" s="119" t="s">
        <v>298</v>
      </c>
      <c r="D63" s="119" t="str">
        <f>'[18]7-8 класс, мальчики'!F16</f>
        <v>м</v>
      </c>
      <c r="E63" s="119" t="str">
        <f>'[18]7-8 класс, мальчики'!K16</f>
        <v>МОБУ СОШ с.Октябрьское</v>
      </c>
      <c r="F63" s="164">
        <v>8</v>
      </c>
      <c r="G63" s="119">
        <v>3</v>
      </c>
      <c r="H63" s="119">
        <v>3</v>
      </c>
      <c r="I63" s="119">
        <v>3</v>
      </c>
      <c r="J63" s="119">
        <v>1.9</v>
      </c>
      <c r="K63" s="119">
        <v>5.25</v>
      </c>
      <c r="L63" s="119">
        <v>29.1</v>
      </c>
      <c r="M63" s="119">
        <v>36.3</v>
      </c>
      <c r="N63" s="119" t="str">
        <f>$N$57</f>
        <v>участник</v>
      </c>
      <c r="O63" s="141" t="str">
        <f>'[18]7-8 класс, мальчики'!X16</f>
        <v>Маннанов Руслан Ришатович</v>
      </c>
      <c r="P63" s="119"/>
    </row>
    <row r="64" spans="1:16" ht="15.75">
      <c r="A64" s="77">
        <v>51</v>
      </c>
      <c r="B64" s="119" t="str">
        <f>'[18]7-8 класс, мальчики'!B17</f>
        <v>Стерлитамакский район</v>
      </c>
      <c r="C64" s="119" t="s">
        <v>287</v>
      </c>
      <c r="D64" s="119" t="str">
        <f>'[18]7-8 класс, мальчики'!F17</f>
        <v>м</v>
      </c>
      <c r="E64" s="119" t="str">
        <f>'[18]7-8 класс, мальчики'!K17</f>
        <v>МОБУ СОШ с.Октябрьское</v>
      </c>
      <c r="F64" s="164">
        <v>8</v>
      </c>
      <c r="G64" s="119">
        <v>2</v>
      </c>
      <c r="H64" s="119">
        <v>3</v>
      </c>
      <c r="I64" s="119">
        <v>3</v>
      </c>
      <c r="J64" s="119">
        <v>1.3</v>
      </c>
      <c r="K64" s="119">
        <v>5.25</v>
      </c>
      <c r="L64" s="119">
        <v>29.1</v>
      </c>
      <c r="M64" s="119">
        <v>35.7</v>
      </c>
      <c r="N64" s="119" t="str">
        <f>$N$57</f>
        <v>участник</v>
      </c>
      <c r="O64" s="141" t="str">
        <f>'[18]7-8 класс, мальчики'!X17</f>
        <v>Маннанов Руслан Ришатович</v>
      </c>
      <c r="P64" s="119"/>
    </row>
    <row r="65" spans="1:16" ht="18.75">
      <c r="A65" s="111">
        <v>39</v>
      </c>
      <c r="B65" s="86" t="str">
        <f>B60</f>
        <v>Стерлитамакский район</v>
      </c>
      <c r="C65" s="82" t="s">
        <v>288</v>
      </c>
      <c r="D65" s="82" t="str">
        <f>'[3]7-8 класс, мальчики'!F16</f>
        <v>м</v>
      </c>
      <c r="E65" s="82" t="str">
        <f>'[3]7-8 класс, мальчики'!K16</f>
        <v>МОБУ СОШ с.Первомайское </v>
      </c>
      <c r="F65" s="82">
        <f>'[3]7-8 класс, мальчики'!N16</f>
        <v>8</v>
      </c>
      <c r="G65" s="125">
        <f>'[3]7-8 класс, мальчики'!P16</f>
        <v>13</v>
      </c>
      <c r="H65" s="125">
        <f>'[3]7-8 класс, мальчики'!Q16</f>
        <v>5</v>
      </c>
      <c r="I65" s="125">
        <f>'[3]7-8 класс, мальчики'!R16</f>
        <v>0</v>
      </c>
      <c r="J65" s="117">
        <f>'[3]7-8 класс, мальчики'!T16</f>
        <v>7.027027027027027</v>
      </c>
      <c r="K65" s="117">
        <f>'[3]7-8 класс, мальчики'!U16</f>
        <v>28.571428571428573</v>
      </c>
      <c r="L65" s="117">
        <f>'[3]7-8 класс, мальчики'!V16</f>
        <v>0</v>
      </c>
      <c r="M65" s="117">
        <f>'[3]7-8 класс, мальчики'!W16</f>
        <v>35.5984555984556</v>
      </c>
      <c r="N65" s="125" t="str">
        <f>'[3]7-8 класс, мальчики'!X16</f>
        <v>участник</v>
      </c>
      <c r="O65" s="82" t="str">
        <f>'[3]7-8 класс, мальчики'!Y16</f>
        <v>Саидмуродова Алена Юрьевна</v>
      </c>
      <c r="P65" s="119"/>
    </row>
    <row r="66" spans="1:16" ht="18.75">
      <c r="A66" s="71">
        <v>37</v>
      </c>
      <c r="B66" s="86" t="str">
        <f>B61</f>
        <v>Стерлитамакский район</v>
      </c>
      <c r="C66" s="82" t="s">
        <v>280</v>
      </c>
      <c r="D66" s="82" t="str">
        <f>'[3]7-8 класс, мальчики'!F14</f>
        <v>м</v>
      </c>
      <c r="E66" s="82" t="str">
        <f>'[3]7-8 класс, мальчики'!K14</f>
        <v>МОБУ СОШ с.Первомайское </v>
      </c>
      <c r="F66" s="82">
        <f>'[3]7-8 класс, мальчики'!N14</f>
        <v>8</v>
      </c>
      <c r="G66" s="125">
        <f>'[3]7-8 класс, мальчики'!P14</f>
        <v>16</v>
      </c>
      <c r="H66" s="125">
        <f>'[3]7-8 класс, мальчики'!Q14</f>
        <v>4</v>
      </c>
      <c r="I66" s="125">
        <f>'[3]7-8 класс, мальчики'!R14</f>
        <v>0</v>
      </c>
      <c r="J66" s="117">
        <f>'[3]7-8 класс, мальчики'!T14</f>
        <v>8.64864864864865</v>
      </c>
      <c r="K66" s="117">
        <f>'[3]7-8 класс, мальчики'!U14</f>
        <v>22.857142857142858</v>
      </c>
      <c r="L66" s="117">
        <f>'[3]7-8 класс, мальчики'!V14</f>
        <v>0</v>
      </c>
      <c r="M66" s="117">
        <f>'[3]7-8 класс, мальчики'!W14</f>
        <v>31.505791505791507</v>
      </c>
      <c r="N66" s="125" t="str">
        <f>'[3]7-8 класс, мальчики'!X14</f>
        <v>участник</v>
      </c>
      <c r="O66" s="82" t="str">
        <f>'[3]7-8 класс, мальчики'!Y14</f>
        <v>Саидмуродова Алена Юрьевна</v>
      </c>
      <c r="P66" s="119"/>
    </row>
    <row r="67" spans="1:16" ht="18.75">
      <c r="A67" s="71">
        <v>44</v>
      </c>
      <c r="B67" s="86" t="str">
        <f>'[5]7-8 класс, мальчики'!B16</f>
        <v>Стерлитамакский район</v>
      </c>
      <c r="C67" s="82" t="s">
        <v>299</v>
      </c>
      <c r="D67" s="82" t="str">
        <f>'[5]7-8 класс, мальчики'!F16</f>
        <v>м</v>
      </c>
      <c r="E67" s="82" t="str">
        <f>'[5]7-8 класс, мальчики'!K16</f>
        <v>МОБУ СОШ с.Новая Отрадовка</v>
      </c>
      <c r="F67" s="82">
        <v>7</v>
      </c>
      <c r="G67" s="125">
        <f>'[5]7-8 класс, мальчики'!P16</f>
        <v>18</v>
      </c>
      <c r="H67" s="125">
        <f>'[5]7-8 класс, мальчики'!Q16</f>
        <v>7.9</v>
      </c>
      <c r="I67" s="125">
        <f>'[5]7-8 класс, мальчики'!R16</f>
        <v>2.4</v>
      </c>
      <c r="J67" s="117">
        <f>'[5]7-8 класс, мальчики'!S15</f>
        <v>11.26086956521739</v>
      </c>
      <c r="K67" s="117">
        <f>'[5]7-8 класс, мальчики'!T15</f>
        <v>4</v>
      </c>
      <c r="L67" s="117">
        <f>'[5]7-8 класс, мальчики'!U15</f>
        <v>1.4347826086956523</v>
      </c>
      <c r="M67" s="117">
        <f>'[5]7-8 класс, мальчики'!W16</f>
        <v>19.803260869565218</v>
      </c>
      <c r="N67" s="165" t="str">
        <f>'[5]7-8 класс, мальчики'!V16</f>
        <v>участник</v>
      </c>
      <c r="O67" s="82" t="str">
        <f>'[5]7-8 класс, мальчики'!Z16</f>
        <v>Васильева Ангелина Николаевна</v>
      </c>
      <c r="P67" s="119"/>
    </row>
    <row r="68" spans="1:16" ht="18.75">
      <c r="A68" s="71">
        <v>43</v>
      </c>
      <c r="B68" s="86" t="str">
        <f>'[5]7-8 класс, мальчики'!B15</f>
        <v>Стерлитамакский район</v>
      </c>
      <c r="C68" s="82" t="s">
        <v>300</v>
      </c>
      <c r="D68" s="82" t="str">
        <f>'[5]7-8 класс, мальчики'!F15</f>
        <v>м</v>
      </c>
      <c r="E68" s="82" t="str">
        <f>'[5]7-8 класс, мальчики'!K15</f>
        <v>МОБУ СОШ с.Новая Отрадовка</v>
      </c>
      <c r="F68" s="82">
        <v>7</v>
      </c>
      <c r="G68" s="125">
        <f>'[5]7-8 класс, мальчики'!P15</f>
        <v>14</v>
      </c>
      <c r="H68" s="125">
        <f>'[5]7-8 класс, мальчики'!Q15</f>
        <v>8</v>
      </c>
      <c r="I68" s="125">
        <f>'[5]7-8 класс, мальчики'!R15</f>
        <v>2.3</v>
      </c>
      <c r="J68" s="117">
        <f>'[5]7-8 класс, мальчики'!S14</f>
        <v>16.08695652173913</v>
      </c>
      <c r="K68" s="117">
        <f>'[5]7-8 класс, мальчики'!T14</f>
        <v>4.2</v>
      </c>
      <c r="L68" s="117">
        <f>'[5]7-8 класс, мальчики'!U14</f>
        <v>1.5</v>
      </c>
      <c r="M68" s="117">
        <f>'[5]7-8 класс, мальчики'!W15</f>
        <v>16.695652173913043</v>
      </c>
      <c r="N68" s="165" t="str">
        <f>'[5]7-8 класс, мальчики'!V15</f>
        <v>участник</v>
      </c>
      <c r="O68" s="82" t="str">
        <f>'[5]7-8 класс, мальчики'!Z15</f>
        <v>Васильева Ангелина Николаевна</v>
      </c>
      <c r="P68" s="119"/>
    </row>
    <row r="69" spans="1:16" ht="18.75">
      <c r="A69" s="109">
        <v>45</v>
      </c>
      <c r="B69" s="120" t="str">
        <f>'[6]7-8 класс, мальчики'!B14</f>
        <v>Стерлитамакский район</v>
      </c>
      <c r="C69" s="120" t="s">
        <v>209</v>
      </c>
      <c r="D69" s="120" t="str">
        <f>'[6]7-8 класс, мальчики'!F14</f>
        <v>м</v>
      </c>
      <c r="E69" s="120" t="str">
        <f>'[6]7-8 класс, мальчики'!K14</f>
        <v>МОБУ СОШ с.Аючево им. Рима Янгузина</v>
      </c>
      <c r="F69" s="120">
        <f>'[6]7-8 класс, мальчики'!L14</f>
        <v>7</v>
      </c>
      <c r="G69" s="120">
        <f>'[6]7-8 класс, мальчики'!N14</f>
        <v>13</v>
      </c>
      <c r="H69" s="120">
        <f>'[6]7-8 класс, мальчики'!O14</f>
        <v>4</v>
      </c>
      <c r="I69" s="120">
        <f>'[6]7-8 класс, мальчики'!P14</f>
        <v>2.31</v>
      </c>
      <c r="J69" s="120">
        <v>8.4</v>
      </c>
      <c r="K69" s="120">
        <f>'[6]7-8 класс, мальчики'!R14</f>
        <v>6.5</v>
      </c>
      <c r="L69" s="120">
        <f>'[6]7-8 класс, мальчики'!S14</f>
        <v>35</v>
      </c>
      <c r="M69" s="140">
        <f>SUM(J69:K69)</f>
        <v>14.9</v>
      </c>
      <c r="N69" s="120" t="s">
        <v>32</v>
      </c>
      <c r="O69" s="121" t="str">
        <f>'[6]7-8 класс, мальчики'!$X$14</f>
        <v>Урманцев А.М</v>
      </c>
      <c r="P69" s="119"/>
    </row>
    <row r="70" spans="1:16" ht="15.75">
      <c r="A70" s="79">
        <v>53</v>
      </c>
      <c r="B70" s="119" t="s">
        <v>29</v>
      </c>
      <c r="C70" s="119" t="s">
        <v>301</v>
      </c>
      <c r="D70" s="119" t="s">
        <v>34</v>
      </c>
      <c r="E70" s="119" t="s">
        <v>81</v>
      </c>
      <c r="F70" s="119">
        <v>8</v>
      </c>
      <c r="G70" s="119">
        <v>3</v>
      </c>
      <c r="H70" s="119">
        <v>3</v>
      </c>
      <c r="I70" s="119">
        <v>0</v>
      </c>
      <c r="J70" s="119">
        <v>3</v>
      </c>
      <c r="K70" s="119">
        <v>3</v>
      </c>
      <c r="L70" s="119">
        <v>0</v>
      </c>
      <c r="M70" s="119">
        <v>6</v>
      </c>
      <c r="N70" s="119" t="s">
        <v>32</v>
      </c>
      <c r="O70" s="141" t="s">
        <v>82</v>
      </c>
      <c r="P70" s="119"/>
    </row>
    <row r="71" spans="1:16" ht="15.75">
      <c r="A71" s="99">
        <v>57</v>
      </c>
      <c r="B71" s="119" t="str">
        <f>'[23]9-11 класс, мальчики  '!B15</f>
        <v>Стерлитамакский район</v>
      </c>
      <c r="C71" s="119" t="s">
        <v>302</v>
      </c>
      <c r="D71" s="119" t="s">
        <v>34</v>
      </c>
      <c r="E71" s="119" t="str">
        <f>'9-11 класс, девочки '!$D$73</f>
        <v>МОБУ СОШ д.Золотоношка им.Я.Т.Ткаченко</v>
      </c>
      <c r="F71" s="119">
        <f>'[23]9-11 класс, мальчики  '!N15</f>
        <v>8</v>
      </c>
      <c r="G71" s="119">
        <f>'[23]9-11 класс, мальчики  '!O15</f>
        <v>2</v>
      </c>
      <c r="H71" s="119">
        <f>'[23]9-11 класс, мальчики  '!P15</f>
        <v>4</v>
      </c>
      <c r="I71" s="119">
        <f>'[23]9-11 класс, мальчики  '!Q15</f>
        <v>0</v>
      </c>
      <c r="J71" s="119">
        <f>'[23]9-11 класс, мальчики  '!R15</f>
        <v>2</v>
      </c>
      <c r="K71" s="119">
        <f>'[23]9-11 класс, мальчики  '!S15</f>
        <v>4</v>
      </c>
      <c r="L71" s="119">
        <f>'[23]9-11 класс, мальчики  '!T15</f>
        <v>0</v>
      </c>
      <c r="M71" s="119">
        <f>'[23]9-11 класс, мальчики  '!U15</f>
        <v>6</v>
      </c>
      <c r="N71" s="119" t="str">
        <f>'[23]9-11 класс, мальчики  '!V15</f>
        <v>участник</v>
      </c>
      <c r="O71" s="141" t="str">
        <f>'[23]9-11 класс, мальчики  '!W15</f>
        <v>Григорьев А.В.</v>
      </c>
      <c r="P71" s="119"/>
    </row>
    <row r="72" spans="2:16" ht="15.75">
      <c r="B72" s="126" t="s">
        <v>29</v>
      </c>
      <c r="C72" s="127" t="s">
        <v>303</v>
      </c>
      <c r="D72" s="126" t="s">
        <v>34</v>
      </c>
      <c r="E72" s="126" t="s">
        <v>96</v>
      </c>
      <c r="F72" s="126">
        <v>8</v>
      </c>
      <c r="G72" s="126">
        <v>11</v>
      </c>
      <c r="H72" s="126">
        <v>7</v>
      </c>
      <c r="I72" s="126">
        <v>5</v>
      </c>
      <c r="J72" s="175">
        <v>11</v>
      </c>
      <c r="K72" s="175">
        <v>12.25</v>
      </c>
      <c r="L72" s="175">
        <v>35</v>
      </c>
      <c r="M72" s="119">
        <v>11</v>
      </c>
      <c r="N72" s="126" t="str">
        <f>'[25]7-8 класс, мальчики'!T14</f>
        <v>участник</v>
      </c>
      <c r="O72" s="119" t="s">
        <v>97</v>
      </c>
      <c r="P72" s="119"/>
    </row>
    <row r="73" spans="2:16" ht="15.75">
      <c r="B73" s="126" t="s">
        <v>29</v>
      </c>
      <c r="C73" s="127" t="s">
        <v>280</v>
      </c>
      <c r="D73" s="126" t="s">
        <v>34</v>
      </c>
      <c r="E73" s="126" t="s">
        <v>96</v>
      </c>
      <c r="F73" s="126">
        <v>8</v>
      </c>
      <c r="G73" s="126">
        <v>14</v>
      </c>
      <c r="H73" s="126">
        <v>6</v>
      </c>
      <c r="I73" s="126">
        <v>5</v>
      </c>
      <c r="J73" s="175">
        <v>14</v>
      </c>
      <c r="K73" s="175">
        <v>10.5</v>
      </c>
      <c r="L73" s="175">
        <v>35</v>
      </c>
      <c r="M73" s="119">
        <v>14</v>
      </c>
      <c r="N73" s="126" t="str">
        <f>'[25]7-8 класс, мальчики'!T15</f>
        <v>участник</v>
      </c>
      <c r="O73" s="119" t="s">
        <v>97</v>
      </c>
      <c r="P73" s="119"/>
    </row>
  </sheetData>
  <sheetProtection/>
  <protectedRanges>
    <protectedRange sqref="N14:N35" name="Диапазон1_2_1_1"/>
    <protectedRange sqref="N69" name="Диапазон1_2_1_1_1"/>
    <protectedRange sqref="N70:N73" name="Диапазон1_2_1_1_2"/>
  </protectedRanges>
  <dataValidations count="2">
    <dataValidation allowBlank="1" showInputMessage="1" showErrorMessage="1" sqref="A5:A9"/>
    <dataValidation allowBlank="1" showInputMessage="1" showErrorMessage="1" sqref="B14 C70 D14:D35 A12 B13:D13 A1:A2 D69:D73 A10 A4"/>
  </dataValidations>
  <printOptions/>
  <pageMargins left="0.2362204724409449" right="0.2362204724409449" top="0.31496062992125984" bottom="0.35433070866141736" header="0.31496062992125984" footer="0.31496062992125984"/>
  <pageSetup fitToHeight="0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"/>
  <sheetViews>
    <sheetView zoomScale="70" zoomScaleNormal="70" workbookViewId="0" topLeftCell="A1">
      <selection activeCell="A2" sqref="A2:B8"/>
    </sheetView>
  </sheetViews>
  <sheetFormatPr defaultColWidth="9.00390625" defaultRowHeight="12.75"/>
  <cols>
    <col min="1" max="1" width="4.625" style="0" customWidth="1"/>
    <col min="2" max="2" width="30.00390625" style="27" customWidth="1"/>
    <col min="3" max="3" width="15.125" style="0" customWidth="1"/>
    <col min="4" max="4" width="8.875" style="0" customWidth="1"/>
    <col min="5" max="5" width="24.375" style="0" customWidth="1"/>
    <col min="6" max="6" width="13.875" style="0" customWidth="1"/>
    <col min="7" max="7" width="13.25390625" style="0" customWidth="1"/>
    <col min="8" max="8" width="11.75390625" style="0" customWidth="1"/>
    <col min="9" max="9" width="11.375" style="0" customWidth="1"/>
    <col min="10" max="10" width="11.625" style="0" customWidth="1"/>
    <col min="11" max="11" width="9.375" style="0" customWidth="1"/>
    <col min="12" max="13" width="11.00390625" style="0" customWidth="1"/>
    <col min="14" max="14" width="17.625" style="0" customWidth="1"/>
    <col min="15" max="15" width="40.25390625" style="36" customWidth="1"/>
    <col min="16" max="16" width="25.00390625" style="0" customWidth="1"/>
  </cols>
  <sheetData>
    <row r="1" spans="1:15" ht="12.75">
      <c r="A1" s="15"/>
      <c r="B1" s="2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32"/>
    </row>
    <row r="2" spans="1:15" ht="15.75">
      <c r="A2" s="29" t="s">
        <v>392</v>
      </c>
      <c r="B2" s="29"/>
      <c r="C2" s="29"/>
      <c r="D2" s="29" t="s">
        <v>86</v>
      </c>
      <c r="E2" s="29"/>
      <c r="F2" s="29"/>
      <c r="G2" s="29"/>
      <c r="H2" s="29"/>
      <c r="I2" s="29"/>
      <c r="J2" s="29"/>
      <c r="K2" s="29"/>
      <c r="L2" s="29"/>
      <c r="M2" s="29"/>
      <c r="N2" s="16"/>
      <c r="O2" s="33"/>
    </row>
    <row r="3" spans="1:15" ht="12.75">
      <c r="A3" s="17"/>
      <c r="B3" s="2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2"/>
    </row>
    <row r="4" spans="1:15" ht="15.75">
      <c r="A4" s="214" t="s">
        <v>16</v>
      </c>
      <c r="B4" s="215" t="s">
        <v>390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4"/>
    </row>
    <row r="5" spans="1:15" ht="15.75">
      <c r="A5" s="214" t="s">
        <v>17</v>
      </c>
      <c r="B5" s="216" t="s">
        <v>29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32"/>
    </row>
    <row r="6" spans="1:15" ht="15.75">
      <c r="A6" s="214" t="s">
        <v>18</v>
      </c>
      <c r="B6" s="216" t="s">
        <v>391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2"/>
    </row>
    <row r="7" spans="1:15" ht="15.75">
      <c r="A7" s="214" t="s">
        <v>19</v>
      </c>
      <c r="B7" s="217">
        <v>7.8</v>
      </c>
      <c r="C7" s="6"/>
      <c r="D7" s="6"/>
      <c r="E7" s="6"/>
      <c r="F7" s="9" t="s">
        <v>10</v>
      </c>
      <c r="G7" s="11"/>
      <c r="H7" s="9" t="s">
        <v>26</v>
      </c>
      <c r="I7" s="10">
        <v>40</v>
      </c>
      <c r="J7" s="11"/>
      <c r="K7" s="11"/>
      <c r="L7" s="11"/>
      <c r="M7" s="11"/>
      <c r="N7" s="6"/>
      <c r="O7" s="32"/>
    </row>
    <row r="8" spans="1:15" ht="15.75">
      <c r="A8" s="214" t="s">
        <v>20</v>
      </c>
      <c r="B8" s="218">
        <v>45208</v>
      </c>
      <c r="C8" s="6"/>
      <c r="D8" s="6"/>
      <c r="E8" s="6"/>
      <c r="F8" s="9" t="s">
        <v>11</v>
      </c>
      <c r="G8" s="11"/>
      <c r="H8" s="9"/>
      <c r="I8" s="10"/>
      <c r="J8" s="11"/>
      <c r="K8" s="11"/>
      <c r="L8" s="11"/>
      <c r="M8" s="11"/>
      <c r="N8" s="6"/>
      <c r="O8" s="32"/>
    </row>
    <row r="9" spans="1:15" ht="12.75">
      <c r="A9" s="6"/>
      <c r="B9" s="24"/>
      <c r="C9" s="6"/>
      <c r="D9" s="6"/>
      <c r="E9" s="6"/>
      <c r="F9" s="6"/>
      <c r="G9" s="19">
        <v>37</v>
      </c>
      <c r="H9" s="12">
        <v>10</v>
      </c>
      <c r="I9" s="20"/>
      <c r="J9" s="6"/>
      <c r="K9" s="6"/>
      <c r="L9" s="6"/>
      <c r="M9" s="6"/>
      <c r="N9" s="6"/>
      <c r="O9" s="32"/>
    </row>
    <row r="10" spans="1:15" ht="12.75">
      <c r="A10" s="6"/>
      <c r="B10" s="24"/>
      <c r="C10" s="6"/>
      <c r="D10" s="6"/>
      <c r="E10" s="6"/>
      <c r="F10" s="6"/>
      <c r="G10" s="13">
        <f>MAX(G14:G35)</f>
        <v>35</v>
      </c>
      <c r="H10" s="13">
        <f>MAX(H14:H35)</f>
        <v>19</v>
      </c>
      <c r="I10" s="13">
        <f>MIN(I14:I35)</f>
        <v>2.07</v>
      </c>
      <c r="J10" s="6"/>
      <c r="K10" s="6"/>
      <c r="L10" s="6"/>
      <c r="M10" s="6"/>
      <c r="N10" s="6"/>
      <c r="O10" s="32"/>
    </row>
    <row r="11" spans="1:15" ht="12.75">
      <c r="A11" s="5"/>
      <c r="B11" s="25"/>
      <c r="C11" s="2"/>
      <c r="D11" s="5"/>
      <c r="E11" s="3" t="s">
        <v>6</v>
      </c>
      <c r="F11" s="14">
        <f>MAX(M14:M35)</f>
        <v>98.9</v>
      </c>
      <c r="G11" s="7"/>
      <c r="H11" s="7"/>
      <c r="I11" s="7"/>
      <c r="J11" s="7"/>
      <c r="K11" s="7"/>
      <c r="L11" s="7"/>
      <c r="M11" s="7"/>
      <c r="N11" s="8"/>
      <c r="O11" s="35"/>
    </row>
    <row r="12" spans="1:15" ht="12.75" customHeight="1">
      <c r="A12" s="4"/>
      <c r="B12" s="26"/>
      <c r="C12" s="21"/>
      <c r="D12" s="21"/>
      <c r="E12" s="21"/>
      <c r="F12" s="21"/>
      <c r="G12" s="21"/>
      <c r="H12" s="21"/>
      <c r="I12" s="21"/>
      <c r="K12" s="21"/>
      <c r="L12" s="21"/>
      <c r="M12" s="21"/>
      <c r="N12" s="21"/>
      <c r="O12" s="31" t="s">
        <v>0</v>
      </c>
    </row>
    <row r="13" spans="1:21" ht="93.75">
      <c r="A13" s="202" t="s">
        <v>1</v>
      </c>
      <c r="B13" s="199" t="s">
        <v>2</v>
      </c>
      <c r="C13" s="199" t="s">
        <v>101</v>
      </c>
      <c r="D13" s="199" t="s">
        <v>3</v>
      </c>
      <c r="E13" s="199" t="s">
        <v>4</v>
      </c>
      <c r="F13" s="199" t="s">
        <v>8</v>
      </c>
      <c r="G13" s="199" t="s">
        <v>12</v>
      </c>
      <c r="H13" s="199" t="s">
        <v>13</v>
      </c>
      <c r="I13" s="199" t="s">
        <v>28</v>
      </c>
      <c r="J13" s="200" t="s">
        <v>14</v>
      </c>
      <c r="K13" s="200" t="s">
        <v>15</v>
      </c>
      <c r="L13" s="200" t="s">
        <v>23</v>
      </c>
      <c r="M13" s="199" t="s">
        <v>9</v>
      </c>
      <c r="N13" s="199" t="s">
        <v>7</v>
      </c>
      <c r="O13" s="199" t="s">
        <v>5</v>
      </c>
      <c r="P13" s="203" t="s">
        <v>90</v>
      </c>
      <c r="Q13" s="1"/>
      <c r="R13" s="1"/>
      <c r="S13" s="1"/>
      <c r="T13" s="1"/>
      <c r="U13" s="1"/>
    </row>
    <row r="14" spans="1:16" s="37" customFormat="1" ht="18.75">
      <c r="A14" s="47">
        <v>1</v>
      </c>
      <c r="B14" s="87" t="str">
        <f>'[1]7-8 класс, девочки '!B16</f>
        <v>Стерлитамакский район</v>
      </c>
      <c r="C14" s="85" t="s">
        <v>202</v>
      </c>
      <c r="D14" s="85" t="s">
        <v>30</v>
      </c>
      <c r="E14" s="85" t="str">
        <f>'[1]7-8 класс, девочки '!K16</f>
        <v>МОБУ СОШ с.Тюрюшля</v>
      </c>
      <c r="F14" s="85">
        <f>'[1]7-8 класс, девочки '!N16</f>
        <v>8</v>
      </c>
      <c r="G14" s="88" t="str">
        <f>'[1]7-8 класс, девочки '!P16</f>
        <v>36</v>
      </c>
      <c r="H14" s="88" t="str">
        <f>'[1]7-8 класс, девочки '!Q16</f>
        <v>9.3</v>
      </c>
      <c r="I14" s="88" t="str">
        <f>'[1]7-8 класс, девочки '!R16</f>
        <v>2.02</v>
      </c>
      <c r="J14" s="56">
        <v>18.9</v>
      </c>
      <c r="K14" s="56">
        <v>40</v>
      </c>
      <c r="L14" s="56">
        <v>40</v>
      </c>
      <c r="M14" s="56">
        <v>98.9</v>
      </c>
      <c r="N14" s="88" t="str">
        <f>'[1]7-8 класс, девочки '!X16</f>
        <v>победитель</v>
      </c>
      <c r="O14" s="85" t="str">
        <f>'[1]7-8 класс, девочки '!Y16</f>
        <v>Сергеев А.П.</v>
      </c>
      <c r="P14" s="105" t="s">
        <v>90</v>
      </c>
    </row>
    <row r="15" spans="1:16" s="30" customFormat="1" ht="18.75">
      <c r="A15" s="47">
        <v>2</v>
      </c>
      <c r="B15" s="87" t="s">
        <v>29</v>
      </c>
      <c r="C15" s="87" t="s">
        <v>203</v>
      </c>
      <c r="D15" s="85" t="s">
        <v>30</v>
      </c>
      <c r="E15" s="87" t="s">
        <v>35</v>
      </c>
      <c r="F15" s="87">
        <v>8</v>
      </c>
      <c r="G15" s="88">
        <v>35</v>
      </c>
      <c r="H15" s="88">
        <v>16</v>
      </c>
      <c r="I15" s="88">
        <v>11.31</v>
      </c>
      <c r="J15" s="56">
        <v>18.9</v>
      </c>
      <c r="K15" s="56">
        <v>40</v>
      </c>
      <c r="L15" s="56">
        <v>40</v>
      </c>
      <c r="M15" s="56">
        <v>98.9</v>
      </c>
      <c r="N15" s="88" t="s">
        <v>36</v>
      </c>
      <c r="O15" s="85" t="s">
        <v>37</v>
      </c>
      <c r="P15" s="106" t="s">
        <v>90</v>
      </c>
    </row>
    <row r="16" spans="1:35" s="30" customFormat="1" ht="18.75">
      <c r="A16" s="47">
        <v>3</v>
      </c>
      <c r="B16" s="87" t="str">
        <f>'[2]7-8 класс, девочки '!B17</f>
        <v>Стерлитамакский район</v>
      </c>
      <c r="C16" s="87" t="s">
        <v>204</v>
      </c>
      <c r="D16" s="85" t="s">
        <v>30</v>
      </c>
      <c r="E16" s="85" t="s">
        <v>35</v>
      </c>
      <c r="F16" s="87">
        <v>7</v>
      </c>
      <c r="G16" s="88">
        <v>34</v>
      </c>
      <c r="H16" s="88">
        <v>16</v>
      </c>
      <c r="I16" s="88">
        <v>11.39</v>
      </c>
      <c r="J16" s="56">
        <v>18.4</v>
      </c>
      <c r="K16" s="56">
        <v>40</v>
      </c>
      <c r="L16" s="56">
        <v>39.7</v>
      </c>
      <c r="M16" s="56">
        <v>98.1</v>
      </c>
      <c r="N16" s="88" t="s">
        <v>39</v>
      </c>
      <c r="O16" s="85" t="s">
        <v>37</v>
      </c>
      <c r="P16" s="106" t="s">
        <v>90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1:16" s="30" customFormat="1" ht="18.75">
      <c r="A17" s="47">
        <v>14</v>
      </c>
      <c r="B17" s="68" t="str">
        <f>'[16]7-8 класс, девочки'!B18</f>
        <v>Стерлитамакский район</v>
      </c>
      <c r="C17" s="87" t="s">
        <v>205</v>
      </c>
      <c r="D17" s="85" t="str">
        <f>'[2]7-8 класс, девочки '!F17</f>
        <v>ж</v>
      </c>
      <c r="E17" s="85" t="str">
        <f>'[2]7-8 класс, девочки '!K17</f>
        <v>МОБУ СОШ д. Новофедоровское</v>
      </c>
      <c r="F17" s="85">
        <f>'[2]7-8 класс, девочки '!N17</f>
        <v>7</v>
      </c>
      <c r="G17" s="88">
        <f>'[2]7-8 класс, девочки '!P17</f>
        <v>22</v>
      </c>
      <c r="H17" s="88">
        <f>'[2]7-8 класс, девочки '!Q17</f>
        <v>9</v>
      </c>
      <c r="I17" s="88">
        <f>'[2]7-8 класс, девочки '!R17</f>
        <v>2.07</v>
      </c>
      <c r="J17" s="56">
        <f>'[2]7-8 класс, девочки '!T17</f>
        <v>11.891891891891891</v>
      </c>
      <c r="K17" s="56">
        <f>'[2]7-8 класс, девочки '!U17</f>
        <v>40</v>
      </c>
      <c r="L17" s="56">
        <f>'[2]7-8 класс, девочки '!V17</f>
        <v>40</v>
      </c>
      <c r="M17" s="56">
        <f>'[2]7-8 класс, девочки '!W17</f>
        <v>91.89189189189189</v>
      </c>
      <c r="N17" s="88" t="str">
        <f>'[2]7-8 класс, девочки '!X17</f>
        <v>победитель</v>
      </c>
      <c r="O17" s="85" t="str">
        <f>'[2]7-8 класс, девочки '!Y17</f>
        <v>Тимофеев С.В.</v>
      </c>
      <c r="P17" s="106" t="s">
        <v>90</v>
      </c>
    </row>
    <row r="18" spans="1:16" s="30" customFormat="1" ht="18.75">
      <c r="A18" s="47">
        <v>7</v>
      </c>
      <c r="B18" s="68" t="str">
        <f>'[7]7-8 класс, девочки'!B15</f>
        <v>Стерлитамакский район</v>
      </c>
      <c r="C18" s="196" t="s">
        <v>180</v>
      </c>
      <c r="D18" s="68" t="str">
        <f>'[16]7-8 класс, девочки'!F18</f>
        <v>ж</v>
      </c>
      <c r="E18" s="68" t="str">
        <f>'[16]7-8 класс, девочки'!K18</f>
        <v>МОБУ СОШ с.Наумовка</v>
      </c>
      <c r="F18" s="68">
        <f>'[16]7-8 класс, девочки'!N18</f>
        <v>7</v>
      </c>
      <c r="G18" s="68">
        <f>'[16]7-8 класс, девочки'!P18</f>
        <v>22</v>
      </c>
      <c r="H18" s="68">
        <f>'[16]7-8 класс, девочки'!Q18</f>
        <v>19</v>
      </c>
      <c r="I18" s="68">
        <f>'[16]7-8 класс, девочки'!R18</f>
        <v>2.07</v>
      </c>
      <c r="J18" s="68">
        <v>9.5</v>
      </c>
      <c r="K18" s="68">
        <f>'[16]7-8 класс, девочки'!T18</f>
        <v>38</v>
      </c>
      <c r="L18" s="68">
        <f>'[16]7-8 класс, девочки'!U18</f>
        <v>40</v>
      </c>
      <c r="M18" s="68">
        <v>87.5</v>
      </c>
      <c r="N18" s="68" t="str">
        <f>'[16]7-8 класс, девочки'!V18</f>
        <v>победитель</v>
      </c>
      <c r="O18" s="84" t="str">
        <f>'[16]7-8 класс, девочки'!Z18</f>
        <v>Сергеев В.П.</v>
      </c>
      <c r="P18" s="106" t="s">
        <v>90</v>
      </c>
    </row>
    <row r="19" spans="1:35" s="30" customFormat="1" ht="18.75">
      <c r="A19" s="47">
        <v>13</v>
      </c>
      <c r="B19" s="68" t="str">
        <f>'[15]7-8 класс, девочки'!B15</f>
        <v>Стерлитамакский район</v>
      </c>
      <c r="C19" s="87" t="s">
        <v>206</v>
      </c>
      <c r="D19" s="85" t="s">
        <v>30</v>
      </c>
      <c r="E19" s="85" t="s">
        <v>35</v>
      </c>
      <c r="F19" s="85">
        <v>7</v>
      </c>
      <c r="G19" s="88">
        <v>32</v>
      </c>
      <c r="H19" s="88">
        <v>13</v>
      </c>
      <c r="I19" s="88">
        <v>12.38</v>
      </c>
      <c r="J19" s="56">
        <v>17.3</v>
      </c>
      <c r="K19" s="56">
        <v>32.5</v>
      </c>
      <c r="L19" s="56">
        <v>36.5</v>
      </c>
      <c r="M19" s="56">
        <v>86.3</v>
      </c>
      <c r="N19" s="88" t="s">
        <v>39</v>
      </c>
      <c r="O19" s="85" t="s">
        <v>37</v>
      </c>
      <c r="P19" s="106" t="s">
        <v>90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</row>
    <row r="20" spans="1:35" s="30" customFormat="1" ht="18.75">
      <c r="A20" s="47">
        <v>9</v>
      </c>
      <c r="B20" s="68" t="str">
        <f>'[9]7-8 класс, девочки'!B16</f>
        <v>Стерлитамакский район</v>
      </c>
      <c r="C20" s="87" t="s">
        <v>207</v>
      </c>
      <c r="D20" s="85" t="s">
        <v>30</v>
      </c>
      <c r="E20" s="85" t="s">
        <v>35</v>
      </c>
      <c r="F20" s="85">
        <v>8</v>
      </c>
      <c r="G20" s="88">
        <v>30</v>
      </c>
      <c r="H20" s="88">
        <v>12</v>
      </c>
      <c r="I20" s="88">
        <v>11.41</v>
      </c>
      <c r="J20" s="56">
        <v>16.2</v>
      </c>
      <c r="K20" s="56">
        <v>30</v>
      </c>
      <c r="L20" s="56">
        <v>39.6</v>
      </c>
      <c r="M20" s="56">
        <v>85.9</v>
      </c>
      <c r="N20" s="88" t="s">
        <v>39</v>
      </c>
      <c r="O20" s="85" t="s">
        <v>37</v>
      </c>
      <c r="P20" s="106" t="s">
        <v>90</v>
      </c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</row>
    <row r="21" spans="1:16" s="30" customFormat="1" ht="18.75">
      <c r="A21" s="47">
        <v>16</v>
      </c>
      <c r="B21" s="90" t="str">
        <f>'[19]7-8 класс, девочки'!B18</f>
        <v>Стерлитамакский район</v>
      </c>
      <c r="C21" s="87" t="s">
        <v>208</v>
      </c>
      <c r="D21" s="85" t="str">
        <f>'[1]7-8 класс, девочки '!F15</f>
        <v>ж</v>
      </c>
      <c r="E21" s="85" t="str">
        <f>'[1]7-8 класс, девочки '!K15</f>
        <v>МОБУ СОШ с.Тюрюшля</v>
      </c>
      <c r="F21" s="87">
        <f>'[1]7-8 класс, девочки '!N15</f>
        <v>8</v>
      </c>
      <c r="G21" s="88" t="str">
        <f>'[1]7-8 класс, девочки '!P15</f>
        <v>32</v>
      </c>
      <c r="H21" s="88" t="str">
        <f>'[1]7-8 класс, девочки '!Q15</f>
        <v>8.9</v>
      </c>
      <c r="I21" s="88" t="str">
        <f>'[1]7-8 класс, девочки '!R15</f>
        <v>2.21</v>
      </c>
      <c r="J21" s="56">
        <v>15.675675675675675</v>
      </c>
      <c r="K21" s="56">
        <v>31.11111111111111</v>
      </c>
      <c r="L21" s="56">
        <v>38.51162790697674</v>
      </c>
      <c r="M21" s="56">
        <v>85.29841469376353</v>
      </c>
      <c r="N21" s="88" t="str">
        <f>'[1]7-8 класс, девочки '!X15</f>
        <v>призер</v>
      </c>
      <c r="O21" s="85" t="str">
        <f>'[1]7-8 класс, девочки '!Y15</f>
        <v>Сергеев А.П.</v>
      </c>
      <c r="P21" s="105" t="s">
        <v>90</v>
      </c>
    </row>
    <row r="22" spans="1:16" s="30" customFormat="1" ht="18.75">
      <c r="A22" s="47">
        <v>17</v>
      </c>
      <c r="B22" s="90" t="str">
        <f>'[21]7-8 класс, девочки'!B14</f>
        <v>Стерлитамакский район</v>
      </c>
      <c r="C22" s="87" t="s">
        <v>209</v>
      </c>
      <c r="D22" s="85" t="str">
        <f>'[2]7-8 класс, девочки '!F14</f>
        <v>ж</v>
      </c>
      <c r="E22" s="85" t="str">
        <f>'[2]7-8 класс, девочки '!K14</f>
        <v>МОБУ СОШ д. Новофедоровское</v>
      </c>
      <c r="F22" s="87">
        <f>'[2]7-8 класс, девочки '!N14</f>
        <v>8</v>
      </c>
      <c r="G22" s="88">
        <f>'[2]7-8 класс, девочки '!P14</f>
        <v>29</v>
      </c>
      <c r="H22" s="88">
        <f>'[2]7-8 класс, девочки '!Q14</f>
        <v>7</v>
      </c>
      <c r="I22" s="88">
        <f>'[2]7-8 класс, девочки '!R14</f>
        <v>2.15</v>
      </c>
      <c r="J22" s="56">
        <f>'[2]7-8 класс, девочки '!T14</f>
        <v>15.675675675675675</v>
      </c>
      <c r="K22" s="56">
        <f>'[2]7-8 класс, девочки '!U14</f>
        <v>31.11111111111111</v>
      </c>
      <c r="L22" s="56">
        <f>'[2]7-8 класс, девочки '!V14</f>
        <v>38.51162790697674</v>
      </c>
      <c r="M22" s="56">
        <f>'[2]7-8 класс, девочки '!W14</f>
        <v>85.29841469376353</v>
      </c>
      <c r="N22" s="88" t="str">
        <f>'[2]7-8 класс, девочки '!X14</f>
        <v>призер</v>
      </c>
      <c r="O22" s="85" t="str">
        <f>'[2]7-8 класс, девочки '!Y14</f>
        <v>Тимофеев С.В.</v>
      </c>
      <c r="P22" s="106" t="s">
        <v>90</v>
      </c>
    </row>
    <row r="23" spans="1:35" s="30" customFormat="1" ht="18.75">
      <c r="A23" s="47">
        <v>6</v>
      </c>
      <c r="B23" s="87" t="str">
        <f>'[6]7-8 класс, девочки'!B14</f>
        <v>Стерлитамакский район</v>
      </c>
      <c r="C23" s="196" t="s">
        <v>210</v>
      </c>
      <c r="D23" s="68" t="s">
        <v>30</v>
      </c>
      <c r="E23" s="68" t="str">
        <f>'[11]7-8 класс девочки'!K12</f>
        <v>МОБУ СОШ с.Бельское</v>
      </c>
      <c r="F23" s="68">
        <f>'[11]7-8 класс девочки'!N12</f>
        <v>7</v>
      </c>
      <c r="G23" s="68">
        <v>29</v>
      </c>
      <c r="H23" s="68">
        <v>7</v>
      </c>
      <c r="I23" s="68">
        <v>2.15</v>
      </c>
      <c r="J23" s="68">
        <v>15.6</v>
      </c>
      <c r="K23" s="68">
        <v>31.1</v>
      </c>
      <c r="L23" s="68">
        <v>38.5</v>
      </c>
      <c r="M23" s="68">
        <v>85.2</v>
      </c>
      <c r="N23" s="68" t="str">
        <f>'[11]7-8 класс девочки'!P12</f>
        <v>призер</v>
      </c>
      <c r="O23" s="84" t="str">
        <f>'[11]7-8 класс девочки'!Q12</f>
        <v>Воробьев Алексей Владимирович</v>
      </c>
      <c r="P23" s="105" t="s">
        <v>90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s="30" customFormat="1" ht="18.75">
      <c r="A24" s="47">
        <v>12</v>
      </c>
      <c r="B24" s="68" t="str">
        <f>'[12]7-8 класс, девочки'!B14</f>
        <v>Стерлитамакский район</v>
      </c>
      <c r="C24" s="196" t="s">
        <v>211</v>
      </c>
      <c r="D24" s="68" t="str">
        <f>'[16]7-8 класс, девочки'!F16</f>
        <v>ж</v>
      </c>
      <c r="E24" s="68" t="str">
        <f>'[16]7-8 класс, девочки'!K16</f>
        <v>МОБУ СОШ с.Наумовка</v>
      </c>
      <c r="F24" s="68">
        <f>'[16]7-8 класс, девочки'!N16</f>
        <v>8</v>
      </c>
      <c r="G24" s="68">
        <f>'[16]7-8 класс, девочки'!P16</f>
        <v>29</v>
      </c>
      <c r="H24" s="68">
        <f>'[16]7-8 класс, девочки'!Q16</f>
        <v>17</v>
      </c>
      <c r="I24" s="68">
        <f>'[16]7-8 класс, девочки'!R16</f>
        <v>2.15</v>
      </c>
      <c r="J24" s="68">
        <v>12.6</v>
      </c>
      <c r="K24" s="68">
        <f>'[16]7-8 класс, девочки'!T16</f>
        <v>34</v>
      </c>
      <c r="L24" s="68">
        <v>38.5</v>
      </c>
      <c r="M24" s="68">
        <v>85.1</v>
      </c>
      <c r="N24" s="68" t="str">
        <f>'[16]7-8 класс, девочки'!V16</f>
        <v>призер</v>
      </c>
      <c r="O24" s="84" t="str">
        <f>'[16]7-8 класс, девочки'!Z16</f>
        <v>Сергеев В.П.</v>
      </c>
      <c r="P24" s="106" t="s">
        <v>90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s="30" customFormat="1" ht="18.75">
      <c r="A25" s="47">
        <v>15</v>
      </c>
      <c r="B25" s="90" t="str">
        <f>'[17]7-8 класс, девочки'!B14</f>
        <v>Стерлитамакский район</v>
      </c>
      <c r="C25" s="196" t="s">
        <v>212</v>
      </c>
      <c r="D25" s="68" t="str">
        <f>'[16]7-8 класс, девочки'!F15</f>
        <v>ж</v>
      </c>
      <c r="E25" s="68" t="str">
        <f>'[16]7-8 класс, девочки'!K15</f>
        <v>МОБУ СОШ с.Наумовка</v>
      </c>
      <c r="F25" s="68">
        <f>'[16]7-8 класс, девочки'!N15</f>
        <v>7</v>
      </c>
      <c r="G25" s="68">
        <f>'[16]7-8 класс, девочки'!P15</f>
        <v>19</v>
      </c>
      <c r="H25" s="68">
        <f>'[16]7-8 класс, девочки'!Q15</f>
        <v>19</v>
      </c>
      <c r="I25" s="68">
        <f>'[16]7-8 класс, девочки'!R15</f>
        <v>2.27</v>
      </c>
      <c r="J25" s="68">
        <v>8.2</v>
      </c>
      <c r="K25" s="68">
        <f>'[16]7-8 класс, девочки'!T15</f>
        <v>38</v>
      </c>
      <c r="L25" s="68">
        <v>36.4</v>
      </c>
      <c r="M25" s="68">
        <v>82.7</v>
      </c>
      <c r="N25" s="68" t="str">
        <f>'[16]7-8 класс, девочки'!V15</f>
        <v>призер</v>
      </c>
      <c r="O25" s="84" t="str">
        <f>'[16]7-8 класс, девочки'!Z15</f>
        <v>Сергеев В.П.</v>
      </c>
      <c r="P25" s="106" t="s">
        <v>90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16" s="30" customFormat="1" ht="18.75">
      <c r="A26" s="47">
        <v>10</v>
      </c>
      <c r="B26" s="68" t="str">
        <f>'[10]7-8 класс, девочки'!B16</f>
        <v>Стерлитамакский район</v>
      </c>
      <c r="C26" s="196" t="s">
        <v>213</v>
      </c>
      <c r="D26" s="68" t="str">
        <f>'[7]7-8 класс, девочки'!F15</f>
        <v>ж</v>
      </c>
      <c r="E26" s="68" t="str">
        <f>'[7]7-8 класс, девочки'!K15</f>
        <v>МОБУ СОШ с. Талачево</v>
      </c>
      <c r="F26" s="68">
        <v>7</v>
      </c>
      <c r="G26" s="68">
        <f>'[7]7-8 класс, девочки'!N15</f>
        <v>22</v>
      </c>
      <c r="H26" s="68">
        <f>'[7]7-8 класс, девочки'!O15</f>
        <v>17</v>
      </c>
      <c r="I26" s="68">
        <f>'[7]7-8 класс, девочки'!P15</f>
        <v>4.58</v>
      </c>
      <c r="J26" s="68">
        <v>14.3</v>
      </c>
      <c r="K26" s="68">
        <f>'[7]7-8 класс, девочки'!R15</f>
        <v>29.75</v>
      </c>
      <c r="L26" s="68">
        <v>34</v>
      </c>
      <c r="M26" s="68">
        <v>78.1</v>
      </c>
      <c r="N26" s="68" t="str">
        <f>'[7]7-8 класс, девочки'!T15</f>
        <v>победитель</v>
      </c>
      <c r="O26" s="84" t="s">
        <v>43</v>
      </c>
      <c r="P26" s="106" t="s">
        <v>90</v>
      </c>
    </row>
    <row r="27" spans="1:35" s="30" customFormat="1" ht="18.75">
      <c r="A27" s="47">
        <v>8</v>
      </c>
      <c r="B27" s="68" t="str">
        <f>'[8]7-8 класс, девочки'!B14</f>
        <v>Стерлитамакский район</v>
      </c>
      <c r="C27" s="196" t="s">
        <v>214</v>
      </c>
      <c r="D27" s="68" t="str">
        <f>'[16]7-8 класс, девочки'!F14</f>
        <v>ж</v>
      </c>
      <c r="E27" s="68" t="str">
        <f>'[16]7-8 класс, девочки'!K14</f>
        <v>МОБУ СОШ с.Наумовка</v>
      </c>
      <c r="F27" s="68">
        <f>'[16]7-8 класс, девочки'!N14</f>
        <v>7</v>
      </c>
      <c r="G27" s="68">
        <f>'[16]7-8 класс, девочки'!P14</f>
        <v>20</v>
      </c>
      <c r="H27" s="68">
        <f>'[16]7-8 класс, девочки'!Q14</f>
        <v>18</v>
      </c>
      <c r="I27" s="68">
        <f>'[16]7-8 класс, девочки'!R14</f>
        <v>3.04</v>
      </c>
      <c r="J27" s="68">
        <v>8.6</v>
      </c>
      <c r="K27" s="68">
        <f>'[16]7-8 класс, девочки'!T14</f>
        <v>36</v>
      </c>
      <c r="L27" s="68">
        <v>27.2</v>
      </c>
      <c r="M27" s="68">
        <v>71.9</v>
      </c>
      <c r="N27" s="68" t="str">
        <f>'[16]7-8 класс, девочки'!V14</f>
        <v>призер</v>
      </c>
      <c r="O27" s="84" t="str">
        <f>'[16]7-8 класс, девочки'!Z14</f>
        <v>Сергеев В.П.</v>
      </c>
      <c r="P27" s="106" t="s">
        <v>90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16" s="30" customFormat="1" ht="18.75">
      <c r="A28" s="47">
        <v>5</v>
      </c>
      <c r="B28" s="87" t="str">
        <f>'[5]7-8 класс, девочки'!B15</f>
        <v>Стерлитамакский район</v>
      </c>
      <c r="C28" s="196" t="s">
        <v>228</v>
      </c>
      <c r="D28" s="68" t="str">
        <f>'[15]7-8 класс, девочки'!F15</f>
        <v>ж</v>
      </c>
      <c r="E28" s="68" t="str">
        <f>'[15]7-8 класс, девочки'!K15</f>
        <v>МОБУ СОШ с.Рощинский</v>
      </c>
      <c r="F28" s="68">
        <f>'[15]7-8 класс, девочки'!L15</f>
        <v>8</v>
      </c>
      <c r="G28" s="68">
        <f>'[15]7-8 класс, девочки'!N15</f>
        <v>32</v>
      </c>
      <c r="H28" s="68">
        <f>'[15]7-8 класс, девочки'!O15</f>
        <v>8.6</v>
      </c>
      <c r="I28" s="68">
        <f>'[15]7-8 класс, девочки'!P15</f>
        <v>2.11</v>
      </c>
      <c r="J28" s="68">
        <v>20.8</v>
      </c>
      <c r="K28" s="68">
        <f>'[15]7-8 класс, девочки'!R15</f>
        <v>15.05</v>
      </c>
      <c r="L28" s="68">
        <f>'[15]7-8 класс, девочки'!S15</f>
        <v>35</v>
      </c>
      <c r="M28" s="68">
        <v>70.9</v>
      </c>
      <c r="N28" s="68" t="str">
        <f>'[15]7-8 класс, девочки'!T15</f>
        <v>победитель</v>
      </c>
      <c r="O28" s="84" t="str">
        <f>'[15]7-8 класс, девочки'!X15</f>
        <v>Семенов Юрий Петрович</v>
      </c>
      <c r="P28" s="106" t="s">
        <v>90</v>
      </c>
    </row>
    <row r="29" spans="1:35" s="30" customFormat="1" ht="18.75">
      <c r="A29" s="47">
        <v>18</v>
      </c>
      <c r="B29" s="87" t="str">
        <f>'[1]7-8 класс, девочки '!B15</f>
        <v>Стерлитамакский район</v>
      </c>
      <c r="C29" s="197" t="s">
        <v>215</v>
      </c>
      <c r="D29" s="85" t="str">
        <f>'[7]7-8 класс, девочки'!F14</f>
        <v>ж</v>
      </c>
      <c r="E29" s="85" t="str">
        <f>'[7]7-8 класс, девочки'!K14</f>
        <v>МОБУ СОШ с. Талачево</v>
      </c>
      <c r="F29" s="85">
        <f>'[7]7-8 класс, девочки'!L14</f>
        <v>8</v>
      </c>
      <c r="G29" s="88">
        <f>'[7]7-8 класс, девочки'!N14</f>
        <v>14</v>
      </c>
      <c r="H29" s="88">
        <f>'[7]7-8 класс, девочки'!O14</f>
        <v>15</v>
      </c>
      <c r="I29" s="88">
        <f>'[7]7-8 класс, девочки'!P14</f>
        <v>4.46</v>
      </c>
      <c r="J29" s="56">
        <f>'[7]7-8 класс, девочки'!Q14</f>
        <v>9.130434782608695</v>
      </c>
      <c r="K29" s="56">
        <f>'[7]7-8 класс, девочки'!R14</f>
        <v>26.25</v>
      </c>
      <c r="L29" s="56">
        <f>'[7]7-8 класс, девочки'!S14</f>
        <v>35</v>
      </c>
      <c r="M29" s="56">
        <f>'[7]7-8 класс, девочки'!U14</f>
        <v>70.38043478260869</v>
      </c>
      <c r="N29" s="88" t="str">
        <f>'[7]7-8 класс, девочки'!T14</f>
        <v>призер</v>
      </c>
      <c r="O29" s="85" t="s">
        <v>43</v>
      </c>
      <c r="P29" s="106" t="s">
        <v>90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30" customFormat="1" ht="18.75">
      <c r="A30" s="47">
        <v>19</v>
      </c>
      <c r="B30" s="87" t="str">
        <f>'[2]7-8 класс, девочки '!B14</f>
        <v>Стерлитамакский район</v>
      </c>
      <c r="C30" s="87" t="s">
        <v>216</v>
      </c>
      <c r="D30" s="85" t="str">
        <f>'[5]7-8 класс, девочки'!F15</f>
        <v>ж</v>
      </c>
      <c r="E30" s="85" t="str">
        <f>'[5]7-8 класс, девочки'!K15</f>
        <v>МОБУ СОШ с.Новая Отрадовка</v>
      </c>
      <c r="F30" s="85">
        <v>7</v>
      </c>
      <c r="G30" s="88">
        <f>'[5]7-8 класс, девочки'!P15</f>
        <v>28</v>
      </c>
      <c r="H30" s="88">
        <f>'[5]7-8 класс, девочки'!Q15</f>
        <v>9.7</v>
      </c>
      <c r="I30" s="88">
        <f>'[5]7-8 класс, девочки'!R15</f>
        <v>2.2</v>
      </c>
      <c r="J30" s="56">
        <f>'[5]7-8 класс, девочки'!S15</f>
        <v>22.52173913043478</v>
      </c>
      <c r="K30" s="56">
        <f>'[5]7-8 класс, девочки'!T15</f>
        <v>4.85</v>
      </c>
      <c r="L30" s="56">
        <f>'[5]7-8 класс, девочки'!U15</f>
        <v>2</v>
      </c>
      <c r="M30" s="56">
        <v>70.1</v>
      </c>
      <c r="N30" s="88" t="str">
        <f>'[5]7-8 класс, девочки'!V15</f>
        <v>победитель</v>
      </c>
      <c r="O30" s="85" t="str">
        <f>'[5]7-8 класс, девочки'!Z15</f>
        <v>Васильева Ангелина Николаевна</v>
      </c>
      <c r="P30" s="106" t="s">
        <v>90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16" s="30" customFormat="1" ht="18.75">
      <c r="A31" s="47">
        <v>31</v>
      </c>
      <c r="B31" s="68" t="str">
        <f>B27</f>
        <v>Стерлитамакский район</v>
      </c>
      <c r="C31" s="196" t="s">
        <v>217</v>
      </c>
      <c r="D31" s="68" t="str">
        <f>'[16]7-8 класс, девочки'!F17</f>
        <v>ж</v>
      </c>
      <c r="E31" s="68" t="str">
        <f>'[16]7-8 класс, девочки'!K17</f>
        <v>МОБУ СОШ с.Наумовка</v>
      </c>
      <c r="F31" s="68">
        <f>'[16]7-8 класс, девочки'!N17</f>
        <v>8</v>
      </c>
      <c r="G31" s="68">
        <f>'[16]7-8 класс, девочки'!P17</f>
        <v>19</v>
      </c>
      <c r="H31" s="68">
        <f>'[16]7-8 класс, девочки'!Q17</f>
        <v>16</v>
      </c>
      <c r="I31" s="68">
        <f>'[16]7-8 класс, девочки'!R17</f>
        <v>3.04</v>
      </c>
      <c r="J31" s="68">
        <v>8.2</v>
      </c>
      <c r="K31" s="68">
        <f>'[16]7-8 класс, девочки'!T17</f>
        <v>32</v>
      </c>
      <c r="L31" s="68">
        <v>27.2</v>
      </c>
      <c r="M31" s="68">
        <v>67.9</v>
      </c>
      <c r="N31" s="68" t="str">
        <f>'[16]7-8 класс, девочки'!V17</f>
        <v>призер</v>
      </c>
      <c r="O31" s="84" t="str">
        <f>'[16]7-8 класс, девочки'!Z17</f>
        <v>Сергеев В.П.</v>
      </c>
      <c r="P31" s="105" t="s">
        <v>90</v>
      </c>
    </row>
    <row r="32" spans="1:16" s="30" customFormat="1" ht="18.75">
      <c r="A32" s="47">
        <v>35</v>
      </c>
      <c r="B32" s="68" t="str">
        <f>'[16]7-8 класс, девочки'!B16</f>
        <v>Стерлитамакский район</v>
      </c>
      <c r="C32" s="196" t="s">
        <v>218</v>
      </c>
      <c r="D32" s="68" t="str">
        <f>'[9]7-8 класс, девочки'!F16</f>
        <v>ж</v>
      </c>
      <c r="E32" s="68" t="str">
        <f>'[9]7-8 класс, девочки'!K16</f>
        <v>МОБУ СОШс. Верхние Услы</v>
      </c>
      <c r="F32" s="68">
        <f>'[9]7-8 класс, девочки'!L16</f>
        <v>8</v>
      </c>
      <c r="G32" s="68">
        <f>'[9]7-8 класс, девочки'!N16</f>
        <v>27</v>
      </c>
      <c r="H32" s="68">
        <f>'[9]7-8 класс, девочки'!O16</f>
        <v>8</v>
      </c>
      <c r="I32" s="68">
        <f>'[9]7-8 класс, девочки'!P16</f>
        <v>4.37</v>
      </c>
      <c r="J32" s="68">
        <v>17.6</v>
      </c>
      <c r="K32" s="68">
        <f>'[9]7-8 класс, девочки'!R16</f>
        <v>14</v>
      </c>
      <c r="L32" s="68">
        <f>'[9]7-8 класс, девочки'!S16</f>
        <v>35</v>
      </c>
      <c r="M32" s="68">
        <v>66.6</v>
      </c>
      <c r="N32" s="68" t="str">
        <f>'[9]7-8 класс, девочки'!T16</f>
        <v>победитель</v>
      </c>
      <c r="O32" s="84" t="str">
        <f>'[9]7-8 класс, девочки'!X16</f>
        <v>СабитоваВинера Винеровна</v>
      </c>
      <c r="P32" s="106" t="s">
        <v>90</v>
      </c>
    </row>
    <row r="33" spans="1:35" s="30" customFormat="1" ht="18.75">
      <c r="A33" s="47">
        <v>34</v>
      </c>
      <c r="B33" s="68" t="str">
        <f>'[16]7-8 класс, девочки'!B15</f>
        <v>Стерлитамакский район</v>
      </c>
      <c r="C33" s="196" t="s">
        <v>180</v>
      </c>
      <c r="D33" s="90" t="str">
        <f>'[19]7-8 класс, девочки'!F18</f>
        <v>ж</v>
      </c>
      <c r="E33" s="90" t="str">
        <f>'[19]7-8 класс, девочки'!K18</f>
        <v>МОБУ СОШ с.Наумовка</v>
      </c>
      <c r="F33" s="90">
        <f>'[19]7-8 класс, девочки'!L18</f>
        <v>7</v>
      </c>
      <c r="G33" s="90">
        <v>22</v>
      </c>
      <c r="H33" s="90">
        <v>9</v>
      </c>
      <c r="I33" s="90">
        <v>2.07</v>
      </c>
      <c r="J33" s="90">
        <v>14.3</v>
      </c>
      <c r="K33" s="90">
        <v>15.75</v>
      </c>
      <c r="L33" s="90">
        <v>35</v>
      </c>
      <c r="M33" s="90">
        <v>65</v>
      </c>
      <c r="N33" s="90" t="str">
        <f>'[19]7-8 класс, девочки'!T18</f>
        <v>победитель</v>
      </c>
      <c r="O33" s="91" t="s">
        <v>80</v>
      </c>
      <c r="P33" s="106" t="s">
        <v>90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30" customFormat="1" ht="18.75">
      <c r="A34" s="47">
        <v>33</v>
      </c>
      <c r="B34" s="68" t="str">
        <f>'[16]7-8 класс, девочки'!B14</f>
        <v>Стерлитамакский район</v>
      </c>
      <c r="C34" s="196" t="s">
        <v>208</v>
      </c>
      <c r="D34" s="68" t="str">
        <f>'[15]7-8 класс, девочки'!F14</f>
        <v>ж</v>
      </c>
      <c r="E34" s="68" t="str">
        <f>'[15]7-8 класс, девочки'!K14</f>
        <v>МОБУ СОШ с.Рощинский</v>
      </c>
      <c r="F34" s="68">
        <f>'[15]7-8 класс, девочки'!L14</f>
        <v>7</v>
      </c>
      <c r="G34" s="68">
        <f>'[15]7-8 класс, девочки'!N14</f>
        <v>26</v>
      </c>
      <c r="H34" s="68">
        <f>'[15]7-8 класс, девочки'!O14</f>
        <v>8</v>
      </c>
      <c r="I34" s="68">
        <f>'[15]7-8 класс, девочки'!P14</f>
        <v>2.19</v>
      </c>
      <c r="J34" s="68">
        <v>16.9</v>
      </c>
      <c r="K34" s="68">
        <f>'[15]7-8 класс, девочки'!R14</f>
        <v>14</v>
      </c>
      <c r="L34" s="68">
        <v>33.7</v>
      </c>
      <c r="M34" s="68">
        <v>64.9</v>
      </c>
      <c r="N34" s="68" t="str">
        <f>'[15]7-8 класс, девочки'!T14</f>
        <v>призер</v>
      </c>
      <c r="O34" s="84" t="str">
        <f>'[15]7-8 класс, девочки'!X14</f>
        <v>Семенов Юрий Петрович</v>
      </c>
      <c r="P34" s="106" t="s">
        <v>90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</row>
    <row r="35" spans="1:16" s="30" customFormat="1" ht="18.75">
      <c r="A35" s="47">
        <v>25</v>
      </c>
      <c r="B35" s="87" t="str">
        <f>'[7]7-8 класс, девочки'!B14</f>
        <v>Стерлитамакский район</v>
      </c>
      <c r="C35" s="196" t="s">
        <v>211</v>
      </c>
      <c r="D35" s="90" t="str">
        <f>'[19]7-8 класс, девочки'!F16</f>
        <v>ж</v>
      </c>
      <c r="E35" s="90" t="str">
        <f>'[19]7-8 класс, девочки'!K16</f>
        <v>МОБУ СОШ с.Наумовка</v>
      </c>
      <c r="F35" s="90">
        <f>'[19]7-8 класс, девочки'!L16</f>
        <v>8</v>
      </c>
      <c r="G35" s="90">
        <v>29</v>
      </c>
      <c r="H35" s="90">
        <v>7</v>
      </c>
      <c r="I35" s="90">
        <v>2.15</v>
      </c>
      <c r="J35" s="90">
        <v>18.9</v>
      </c>
      <c r="K35" s="90">
        <v>12.25</v>
      </c>
      <c r="L35" s="90">
        <v>33.6</v>
      </c>
      <c r="M35" s="90">
        <v>64.8</v>
      </c>
      <c r="N35" s="90" t="str">
        <f>'[19]7-8 класс, девочки'!T16</f>
        <v>призер</v>
      </c>
      <c r="O35" s="91" t="s">
        <v>80</v>
      </c>
      <c r="P35" s="106" t="s">
        <v>90</v>
      </c>
    </row>
    <row r="36" spans="1:35" ht="18.75">
      <c r="A36" s="47">
        <v>36</v>
      </c>
      <c r="B36" s="68" t="str">
        <f>'[16]7-8 класс, девочки'!B17</f>
        <v>Стерлитамакский район</v>
      </c>
      <c r="C36" s="90" t="s">
        <v>219</v>
      </c>
      <c r="D36" s="90" t="str">
        <f>'[21]7-8 класс, девочки'!F14</f>
        <v>ж</v>
      </c>
      <c r="E36" s="90" t="str">
        <f>'[21]7-8 класс, девочки'!K14</f>
        <v>МОБУ СОШ с.Алатана</v>
      </c>
      <c r="F36" s="90">
        <v>7</v>
      </c>
      <c r="G36" s="90">
        <v>17</v>
      </c>
      <c r="H36" s="90">
        <v>10</v>
      </c>
      <c r="I36" s="90">
        <v>1.2</v>
      </c>
      <c r="J36" s="90">
        <v>11</v>
      </c>
      <c r="K36" s="90">
        <v>17.5</v>
      </c>
      <c r="L36" s="90">
        <v>35</v>
      </c>
      <c r="M36" s="90">
        <v>63.5</v>
      </c>
      <c r="N36" s="90" t="str">
        <f>'[21]7-8 класс, девочки'!$T$14</f>
        <v>победитель</v>
      </c>
      <c r="O36" s="91" t="str">
        <f>'[21]7-8 класс, девочки'!$X$14</f>
        <v>Шарафисламова С.Н.</v>
      </c>
      <c r="P36" s="105" t="s">
        <v>90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35" ht="18.75">
      <c r="A37" s="47">
        <v>32</v>
      </c>
      <c r="B37" s="68" t="str">
        <f>'[15]7-8 класс, девочки'!B14</f>
        <v>Стерлитамакский район</v>
      </c>
      <c r="C37" s="85" t="s">
        <v>187</v>
      </c>
      <c r="D37" s="85" t="str">
        <f>'[6]7-8 класс, девочки'!F14</f>
        <v>ж</v>
      </c>
      <c r="E37" s="85" t="str">
        <f>'[6]7-8 класс, девочки'!K14</f>
        <v>МОБУ СОШ с.Аючево им. Рима Янгузина</v>
      </c>
      <c r="F37" s="85">
        <f>'[6]7-8 класс, девочки'!L14</f>
        <v>8</v>
      </c>
      <c r="G37" s="88">
        <f>'[6]7-8 класс, девочки'!N14</f>
        <v>26</v>
      </c>
      <c r="H37" s="88">
        <f>'[6]7-8 класс, девочки'!O14</f>
        <v>6.5</v>
      </c>
      <c r="I37" s="88">
        <f>'[6]7-8 класс, девочки'!P14</f>
        <v>2.24</v>
      </c>
      <c r="J37" s="56">
        <f>'[6]7-8 класс, девочки'!Q14</f>
        <v>16.956521739130434</v>
      </c>
      <c r="K37" s="56">
        <f>'[6]7-8 класс, девочки'!R14</f>
        <v>11.375</v>
      </c>
      <c r="L37" s="56">
        <f>'[6]7-8 класс, девочки'!S14</f>
        <v>35</v>
      </c>
      <c r="M37" s="56">
        <f>SUM(J37:L37)</f>
        <v>63.33152173913044</v>
      </c>
      <c r="N37" s="88" t="str">
        <f>'[6]7-8 класс, девочки'!$T$14</f>
        <v>победитель</v>
      </c>
      <c r="O37" s="85" t="s">
        <v>41</v>
      </c>
      <c r="P37" s="106" t="s">
        <v>90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ht="18.75">
      <c r="A38" s="47">
        <v>40</v>
      </c>
      <c r="B38" s="90" t="str">
        <f>'[19]7-8 класс, девочки'!B16</f>
        <v>Стерлитамакский район</v>
      </c>
      <c r="C38" s="68" t="s">
        <v>187</v>
      </c>
      <c r="D38" s="68" t="str">
        <f>'[12]7-8 класс, девочки'!F14</f>
        <v>ж</v>
      </c>
      <c r="E38" s="68" t="str">
        <f>'[12]7-8 класс, девочки'!K14</f>
        <v>МОБУ СОШ с.Аючево им. Рима Янгузина</v>
      </c>
      <c r="F38" s="68">
        <f>'[12]7-8 класс, девочки'!L14</f>
        <v>8</v>
      </c>
      <c r="G38" s="68">
        <f>'[12]7-8 класс, девочки'!N14</f>
        <v>26</v>
      </c>
      <c r="H38" s="68">
        <f>'[12]7-8 класс, девочки'!O14</f>
        <v>6.5</v>
      </c>
      <c r="I38" s="68">
        <f>'[12]7-8 класс, девочки'!P14</f>
        <v>2.24</v>
      </c>
      <c r="J38" s="68">
        <v>16.9</v>
      </c>
      <c r="K38" s="68">
        <f>'[12]7-8 класс, девочки'!R14</f>
        <v>11.375</v>
      </c>
      <c r="L38" s="68">
        <f>'[12]7-8 класс, девочки'!S14</f>
        <v>35</v>
      </c>
      <c r="M38" s="68">
        <v>63.3</v>
      </c>
      <c r="N38" s="68" t="str">
        <f>'[12]7-8 класс, девочки'!$T$14</f>
        <v>победитель</v>
      </c>
      <c r="O38" s="84" t="s">
        <v>41</v>
      </c>
      <c r="P38" s="106" t="s">
        <v>90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ht="18.75">
      <c r="A39" s="47">
        <v>39</v>
      </c>
      <c r="B39" s="90" t="str">
        <f>'[19]7-8 класс, девочки'!B15</f>
        <v>Стерлитамакский район</v>
      </c>
      <c r="C39" s="90" t="s">
        <v>220</v>
      </c>
      <c r="D39" s="90" t="str">
        <f>'[17]7-8 класс, девочки'!F14</f>
        <v>ж</v>
      </c>
      <c r="E39" s="90" t="str">
        <f>'[17]7-8 класс, девочки'!K14</f>
        <v>МОБУ СОШ с.Талалаевка</v>
      </c>
      <c r="F39" s="90">
        <v>8</v>
      </c>
      <c r="G39" s="90">
        <v>30</v>
      </c>
      <c r="H39" s="90">
        <v>10</v>
      </c>
      <c r="I39" s="90">
        <v>25</v>
      </c>
      <c r="J39" s="90">
        <v>19.5</v>
      </c>
      <c r="K39" s="90">
        <v>17.5</v>
      </c>
      <c r="L39" s="90">
        <v>35</v>
      </c>
      <c r="M39" s="96">
        <f>SUM(I39:K39)</f>
        <v>62</v>
      </c>
      <c r="N39" s="90" t="str">
        <f>'[17]7-8 класс, девочки'!T14</f>
        <v>победитель</v>
      </c>
      <c r="O39" s="91" t="str">
        <f>'[17]7-8 класс, девочки'!X14</f>
        <v>Хлебникова Жаннета Сергеевна </v>
      </c>
      <c r="P39" s="106" t="s">
        <v>90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</row>
    <row r="40" spans="1:16" ht="18.75">
      <c r="A40" s="47">
        <v>29</v>
      </c>
      <c r="B40" s="68" t="str">
        <f>'[10]7-8 класс, девочки'!B14</f>
        <v>Стерлитамакский район</v>
      </c>
      <c r="C40" s="90" t="s">
        <v>212</v>
      </c>
      <c r="D40" s="90" t="str">
        <f>'[19]7-8 класс, девочки'!F15</f>
        <v>ж</v>
      </c>
      <c r="E40" s="90" t="str">
        <f>'[19]7-8 класс, девочки'!K15</f>
        <v>МОБУ СОШ с.Наумовка</v>
      </c>
      <c r="F40" s="90">
        <f>'[19]7-8 класс, девочки'!L15</f>
        <v>7</v>
      </c>
      <c r="G40" s="90">
        <v>19</v>
      </c>
      <c r="H40" s="90">
        <v>9</v>
      </c>
      <c r="I40" s="90">
        <v>2.27</v>
      </c>
      <c r="J40" s="90">
        <v>12.3</v>
      </c>
      <c r="K40" s="90">
        <v>15.75</v>
      </c>
      <c r="L40" s="90">
        <v>31.9</v>
      </c>
      <c r="M40" s="90">
        <v>60</v>
      </c>
      <c r="N40" s="90" t="str">
        <f>'[19]7-8 класс, девочки'!T15</f>
        <v>призер</v>
      </c>
      <c r="O40" s="91" t="s">
        <v>80</v>
      </c>
      <c r="P40" s="106" t="s">
        <v>90</v>
      </c>
    </row>
    <row r="41" spans="1:16" ht="18.75">
      <c r="A41" s="47">
        <v>28</v>
      </c>
      <c r="B41" s="68" t="str">
        <f>'[9]7-8 класс, девочки'!B15</f>
        <v>Стерлитамакский район</v>
      </c>
      <c r="C41" s="90" t="s">
        <v>221</v>
      </c>
      <c r="D41" s="90" t="str">
        <f>'[17]7-8 класс, девочки'!F15</f>
        <v>ж</v>
      </c>
      <c r="E41" s="90" t="str">
        <f>'[17]7-8 класс, девочки'!K15</f>
        <v>МОБУ СОШ с.Талалаевка</v>
      </c>
      <c r="F41" s="90">
        <v>8</v>
      </c>
      <c r="G41" s="90">
        <v>19</v>
      </c>
      <c r="H41" s="90">
        <v>6</v>
      </c>
      <c r="I41" s="90">
        <v>35</v>
      </c>
      <c r="J41" s="90">
        <v>12.3</v>
      </c>
      <c r="K41" s="90">
        <v>10.5</v>
      </c>
      <c r="L41" s="90">
        <v>25</v>
      </c>
      <c r="M41" s="96">
        <f>SUM(I41:K41)</f>
        <v>57.8</v>
      </c>
      <c r="N41" s="90" t="str">
        <f>'[17]7-8 класс, девочки'!T15</f>
        <v>участник</v>
      </c>
      <c r="O41" s="91" t="str">
        <f>'[17]7-8 класс, девочки'!X15</f>
        <v>Хлебникова Жаннета Сергеевна </v>
      </c>
      <c r="P41" s="106" t="s">
        <v>90</v>
      </c>
    </row>
    <row r="42" spans="1:16" ht="18.75">
      <c r="A42" s="47">
        <v>23</v>
      </c>
      <c r="B42" s="87" t="str">
        <f>'[5]7-8 класс, девочки'!B18</f>
        <v>Стерлитамакский район</v>
      </c>
      <c r="C42" s="68" t="s">
        <v>222</v>
      </c>
      <c r="D42" s="68" t="str">
        <f>'[10]7-8 класс, девочки'!F14</f>
        <v>ж</v>
      </c>
      <c r="E42" s="68" t="str">
        <f>'[10]7-8 класс, девочки'!K14</f>
        <v>МОБУ СОШ с.Новое Барятино</v>
      </c>
      <c r="F42" s="68">
        <f>'[10]7-8 класс, девочки'!L14</f>
        <v>7</v>
      </c>
      <c r="G42" s="68">
        <f>'[10]7-8 класс, девочки'!N14</f>
        <v>23</v>
      </c>
      <c r="H42" s="68">
        <f>'[10]7-8 класс, девочки'!O14</f>
        <v>7</v>
      </c>
      <c r="I42" s="68">
        <f>'[10]7-8 класс, девочки'!P14</f>
        <v>3</v>
      </c>
      <c r="J42" s="68">
        <f>'[10]7-8 класс, девочки'!Q14</f>
        <v>23</v>
      </c>
      <c r="K42" s="68">
        <f>'[10]7-8 класс, девочки'!R14</f>
        <v>7</v>
      </c>
      <c r="L42" s="68">
        <v>1.6</v>
      </c>
      <c r="M42" s="68">
        <v>56.6</v>
      </c>
      <c r="N42" s="68" t="str">
        <f>'[10]7-8 класс, девочки'!T14</f>
        <v>призер</v>
      </c>
      <c r="O42" s="84" t="str">
        <f>'[10]7-8 класс, девочки'!X14</f>
        <v>Иванова Евгения Александровна</v>
      </c>
      <c r="P42" s="106" t="s">
        <v>90</v>
      </c>
    </row>
    <row r="43" spans="1:35" ht="18.75">
      <c r="A43" s="47">
        <v>41</v>
      </c>
      <c r="B43" s="68" t="str">
        <f>'[14]7-8 класс, девочки'!B14</f>
        <v>Стерлитамакский район</v>
      </c>
      <c r="C43" s="68" t="s">
        <v>223</v>
      </c>
      <c r="D43" s="68" t="str">
        <f>'[9]7-8 класс, девочки'!F15</f>
        <v>ж</v>
      </c>
      <c r="E43" s="68" t="str">
        <f>'[9]7-8 класс, девочки'!K15</f>
        <v>МОБУ СОШс. Верхние Услы</v>
      </c>
      <c r="F43" s="68">
        <f>'[9]7-8 класс, девочки'!L15</f>
        <v>7</v>
      </c>
      <c r="G43" s="68">
        <v>11.7</v>
      </c>
      <c r="H43" s="68">
        <f>'[9]7-8 класс, девочки'!R15</f>
        <v>10.5</v>
      </c>
      <c r="I43" s="68">
        <v>34</v>
      </c>
      <c r="J43" s="68">
        <v>11.7</v>
      </c>
      <c r="K43" s="68">
        <f>'[9]7-8 класс, девочки'!R15</f>
        <v>10.5</v>
      </c>
      <c r="L43" s="68">
        <v>34</v>
      </c>
      <c r="M43" s="68">
        <v>56.3</v>
      </c>
      <c r="N43" s="68" t="str">
        <f>'[9]7-8 класс, девочки'!T15</f>
        <v>призер</v>
      </c>
      <c r="O43" s="84" t="str">
        <f>'[9]7-8 класс, девочки'!X15</f>
        <v>СабитоваВинера Винеровна</v>
      </c>
      <c r="P43" s="106" t="s">
        <v>90</v>
      </c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</row>
    <row r="44" spans="1:35" ht="18.75">
      <c r="A44" s="47">
        <v>24</v>
      </c>
      <c r="B44" s="87" t="str">
        <f>'[5]7-8 класс, девочки'!B19</f>
        <v>Стерлитамакский район</v>
      </c>
      <c r="C44" s="85" t="s">
        <v>224</v>
      </c>
      <c r="D44" s="85" t="str">
        <f>'[2]7-8 класс, девочки '!F16</f>
        <v>ж</v>
      </c>
      <c r="E44" s="85" t="str">
        <f>'[2]7-8 класс, девочки '!K16</f>
        <v>МОБУ СОШ д. Новофедоровское</v>
      </c>
      <c r="F44" s="85">
        <f>'[2]7-8 класс, девочки '!N16</f>
        <v>8</v>
      </c>
      <c r="G44" s="88">
        <f>'[2]7-8 класс, девочки '!P16</f>
        <v>16</v>
      </c>
      <c r="H44" s="88">
        <f>'[2]7-8 класс, девочки '!Q16</f>
        <v>4</v>
      </c>
      <c r="I44" s="88">
        <f>'[2]7-8 класс, девочки '!R16</f>
        <v>2.98</v>
      </c>
      <c r="J44" s="56">
        <f>'[2]7-8 класс, девочки '!T16</f>
        <v>8.64864864864865</v>
      </c>
      <c r="K44" s="56">
        <f>'[2]7-8 класс, девочки '!U16</f>
        <v>17.77777777777778</v>
      </c>
      <c r="L44" s="56">
        <f>'[2]7-8 класс, девочки '!V16</f>
        <v>27.78523489932886</v>
      </c>
      <c r="M44" s="56">
        <f>'[2]7-8 класс, девочки '!W16</f>
        <v>54.21166132575529</v>
      </c>
      <c r="N44" s="88" t="str">
        <f>'[2]7-8 класс, девочки '!X16</f>
        <v>участник</v>
      </c>
      <c r="O44" s="85" t="str">
        <f>'[2]7-8 класс, девочки '!Y16</f>
        <v>Тимофеев С.В.</v>
      </c>
      <c r="P44" s="106" t="s">
        <v>90</v>
      </c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</row>
    <row r="45" spans="1:16" ht="18.75">
      <c r="A45" s="47">
        <v>27</v>
      </c>
      <c r="B45" s="68" t="str">
        <f>'[9]7-8 класс, девочки'!B14</f>
        <v>Стерлитамакский район</v>
      </c>
      <c r="C45" s="83" t="s">
        <v>225</v>
      </c>
      <c r="D45" s="68" t="s">
        <v>30</v>
      </c>
      <c r="E45" s="68" t="str">
        <f>'[11]7-8 класс девочки'!K13</f>
        <v>МОБУ СОШ с.Бельское</v>
      </c>
      <c r="F45" s="68">
        <f>'[11]7-8 класс девочки'!N13</f>
        <v>7</v>
      </c>
      <c r="G45" s="68">
        <v>16</v>
      </c>
      <c r="H45" s="68">
        <v>4</v>
      </c>
      <c r="I45" s="68">
        <v>3</v>
      </c>
      <c r="J45" s="68">
        <v>8.6</v>
      </c>
      <c r="K45" s="68">
        <v>17.7</v>
      </c>
      <c r="L45" s="68">
        <v>27.7</v>
      </c>
      <c r="M45" s="68">
        <v>54.2</v>
      </c>
      <c r="N45" s="68" t="str">
        <f>'[11]7-8 класс девочки'!P13</f>
        <v>участник</v>
      </c>
      <c r="O45" s="84" t="str">
        <f>'[11]7-8 класс девочки'!Q13</f>
        <v>Воробьев Алексей Владимирович</v>
      </c>
      <c r="P45" s="106" t="s">
        <v>90</v>
      </c>
    </row>
    <row r="46" spans="1:35" ht="18.75">
      <c r="A46" s="47">
        <v>22</v>
      </c>
      <c r="B46" s="87" t="str">
        <f>'[5]7-8 класс, девочки'!B17</f>
        <v>Стерлитамакский район</v>
      </c>
      <c r="C46" s="85" t="s">
        <v>230</v>
      </c>
      <c r="D46" s="85" t="str">
        <f>'[5]7-8 класс, девочки'!F18</f>
        <v>ж</v>
      </c>
      <c r="E46" s="85" t="str">
        <f>'[5]7-8 класс, девочки'!K18</f>
        <v>МОБУ СОШ с.Новая Отрадовка</v>
      </c>
      <c r="F46" s="85">
        <v>7</v>
      </c>
      <c r="G46" s="88">
        <f>'[5]7-8 класс, девочки'!P18</f>
        <v>27</v>
      </c>
      <c r="H46" s="88">
        <f>'[5]7-8 класс, девочки'!Q18</f>
        <v>9.6</v>
      </c>
      <c r="I46" s="88">
        <f>'[5]7-8 класс, девочки'!R18</f>
        <v>2.3</v>
      </c>
      <c r="J46" s="56">
        <f>'[5]7-8 класс, девочки'!S18</f>
        <v>21.717391304347824</v>
      </c>
      <c r="K46" s="56">
        <f>'[5]7-8 класс, девочки'!T18</f>
        <v>4.8</v>
      </c>
      <c r="L46" s="56">
        <f>'[5]7-8 класс, девочки'!U18</f>
        <v>1.9130434782608698</v>
      </c>
      <c r="M46" s="56">
        <v>54</v>
      </c>
      <c r="N46" s="88" t="str">
        <f>'[5]7-8 класс, девочки'!V18</f>
        <v>призер</v>
      </c>
      <c r="O46" s="85" t="str">
        <f>'[5]7-8 класс, девочки'!Z18</f>
        <v>Васильева Ангелина Николаевна</v>
      </c>
      <c r="P46" s="106" t="s">
        <v>90</v>
      </c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</row>
    <row r="47" spans="1:16" ht="18.75">
      <c r="A47" s="47">
        <v>26</v>
      </c>
      <c r="B47" s="68" t="str">
        <f>'[8]7-8 класс, девочки'!B15</f>
        <v>Стерлитамакский район</v>
      </c>
      <c r="C47" s="83" t="s">
        <v>231</v>
      </c>
      <c r="D47" s="68" t="str">
        <f>'[14]7-8 класс, девочки'!F14</f>
        <v>ж</v>
      </c>
      <c r="E47" s="68" t="str">
        <f>'[14]7-8 класс, девочки'!K14</f>
        <v>МОБУ СОШ д.Рязановка</v>
      </c>
      <c r="F47" s="68">
        <v>8</v>
      </c>
      <c r="G47" s="68">
        <f>'[14]7-8 класс, девочки'!N14</f>
        <v>16.5</v>
      </c>
      <c r="H47" s="68">
        <f>'[14]7-8 класс, девочки'!O14</f>
        <v>4</v>
      </c>
      <c r="I47" s="68">
        <f>'[14]7-8 класс, девочки'!P14</f>
        <v>0</v>
      </c>
      <c r="J47" s="68">
        <v>13.2</v>
      </c>
      <c r="K47" s="68">
        <f>'[14]7-8 класс, девочки'!R14</f>
        <v>2</v>
      </c>
      <c r="L47" s="68">
        <f>'[14]7-8 класс, девочки'!S14</f>
        <v>0</v>
      </c>
      <c r="M47" s="68">
        <v>54</v>
      </c>
      <c r="N47" s="68" t="str">
        <f>$N$47</f>
        <v>призер</v>
      </c>
      <c r="O47" s="84" t="str">
        <f>'[14]7-8 класс, девочки'!$X$14</f>
        <v>Алимбаев А.М.</v>
      </c>
      <c r="P47" s="105" t="s">
        <v>90</v>
      </c>
    </row>
    <row r="48" spans="1:35" ht="18.75">
      <c r="A48" s="47">
        <v>38</v>
      </c>
      <c r="B48" s="90" t="str">
        <f>'[19]7-8 класс, девочки'!B14</f>
        <v>Стерлитамакский район</v>
      </c>
      <c r="C48" s="85" t="s">
        <v>187</v>
      </c>
      <c r="D48" s="85" t="str">
        <f>'[5]7-8 класс, девочки'!F19</f>
        <v>ж</v>
      </c>
      <c r="E48" s="85" t="str">
        <f>'[5]7-8 класс, девочки'!K19</f>
        <v>МОБУ СОШ с.Новая Отрадовка</v>
      </c>
      <c r="F48" s="85">
        <v>8</v>
      </c>
      <c r="G48" s="88">
        <f>'[5]7-8 класс, девочки'!P19</f>
        <v>26</v>
      </c>
      <c r="H48" s="88">
        <f>'[5]7-8 класс, девочки'!Q19</f>
        <v>8.9</v>
      </c>
      <c r="I48" s="88">
        <f>'[5]7-8 класс, девочки'!R19</f>
        <v>2.7</v>
      </c>
      <c r="J48" s="56">
        <f>'[5]7-8 класс, девочки'!S19</f>
        <v>20.91304347826087</v>
      </c>
      <c r="K48" s="56">
        <f>'[5]7-8 класс, девочки'!T19</f>
        <v>4.45</v>
      </c>
      <c r="L48" s="56">
        <f>'[5]7-8 класс, девочки'!U19</f>
        <v>1.6296296296296298</v>
      </c>
      <c r="M48" s="56">
        <v>53.2</v>
      </c>
      <c r="N48" s="88" t="str">
        <f>'[5]7-8 класс, девочки'!V19</f>
        <v>призер</v>
      </c>
      <c r="O48" s="85" t="str">
        <f>'[5]7-8 класс, девочки'!Z19</f>
        <v>Васильева Ангелина Николаевна</v>
      </c>
      <c r="P48" s="106" t="s">
        <v>90</v>
      </c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</row>
    <row r="49" spans="1:16" ht="18.75">
      <c r="A49" s="47">
        <v>21</v>
      </c>
      <c r="B49" s="87" t="str">
        <f>'[5]7-8 класс, девочки'!B16</f>
        <v>Стерлитамакский район</v>
      </c>
      <c r="C49" s="85" t="s">
        <v>232</v>
      </c>
      <c r="D49" s="85" t="str">
        <f>'[2]7-8 класс, девочки '!F15</f>
        <v>ж</v>
      </c>
      <c r="E49" s="85" t="str">
        <f>'[2]7-8 класс, девочки '!K15</f>
        <v>МОБУ СОШ д. Новофедоровское</v>
      </c>
      <c r="F49" s="85">
        <f>'[2]7-8 класс, девочки '!N15</f>
        <v>7</v>
      </c>
      <c r="G49" s="88">
        <f>'[2]7-8 класс, девочки '!P15</f>
        <v>15.5</v>
      </c>
      <c r="H49" s="88">
        <f>'[2]7-8 класс, девочки '!Q15</f>
        <v>3.8</v>
      </c>
      <c r="I49" s="88">
        <f>'[2]7-8 класс, девочки '!R15</f>
        <v>2.98</v>
      </c>
      <c r="J49" s="56">
        <f>'[2]7-8 класс, девочки '!T15</f>
        <v>8.378378378378379</v>
      </c>
      <c r="K49" s="56">
        <f>'[2]7-8 класс, девочки '!U15</f>
        <v>16.88888888888889</v>
      </c>
      <c r="L49" s="56">
        <f>'[2]7-8 класс, девочки '!V15</f>
        <v>27.78523489932886</v>
      </c>
      <c r="M49" s="56">
        <f>'[2]7-8 класс, девочки '!W15</f>
        <v>53.05250216659613</v>
      </c>
      <c r="N49" s="88" t="str">
        <f>'[2]7-8 класс, девочки '!X15</f>
        <v>участник</v>
      </c>
      <c r="O49" s="85" t="str">
        <f>'[2]7-8 класс, девочки '!Y15</f>
        <v>Тимофеев С.В.</v>
      </c>
      <c r="P49" s="105" t="s">
        <v>90</v>
      </c>
    </row>
    <row r="50" spans="1:35" s="46" customFormat="1" ht="18.75">
      <c r="A50" s="47">
        <v>20</v>
      </c>
      <c r="B50" s="87" t="str">
        <f>'[5]7-8 класс, девочки'!B14</f>
        <v>Стерлитамакский район</v>
      </c>
      <c r="C50" s="83" t="s">
        <v>186</v>
      </c>
      <c r="D50" s="68" t="str">
        <f>'[9]7-8 класс, девочки'!F14</f>
        <v>ж</v>
      </c>
      <c r="E50" s="68" t="str">
        <f>'[9]7-8 класс, девочки'!K14</f>
        <v>МОБУ СОШс. Верхние Услы</v>
      </c>
      <c r="F50" s="68">
        <f>'[9]7-8 класс, девочки'!L14</f>
        <v>7</v>
      </c>
      <c r="G50" s="68">
        <v>12.3</v>
      </c>
      <c r="H50" s="68">
        <f>'[9]7-8 класс, девочки'!R14</f>
        <v>10.5</v>
      </c>
      <c r="I50" s="68">
        <v>29.9</v>
      </c>
      <c r="J50" s="68">
        <f>'[9]7-8 класс, девочки'!Q14</f>
        <v>12.391304347826088</v>
      </c>
      <c r="K50" s="68">
        <f>'[9]7-8 класс, девочки'!R14</f>
        <v>10.5</v>
      </c>
      <c r="L50" s="68">
        <v>29.9</v>
      </c>
      <c r="M50" s="68">
        <v>52.8</v>
      </c>
      <c r="N50" s="68" t="str">
        <f>'[9]7-8 класс, девочки'!T14</f>
        <v>призер</v>
      </c>
      <c r="O50" s="84" t="str">
        <f>'[9]7-8 класс, девочки'!X14</f>
        <v>СабитоваВинера Винеровна</v>
      </c>
      <c r="P50" s="106" t="s">
        <v>90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</row>
    <row r="51" spans="1:35" s="46" customFormat="1" ht="18.75">
      <c r="A51" s="47">
        <v>37</v>
      </c>
      <c r="B51" s="90" t="str">
        <f>'[17]7-8 класс, девочки'!B16</f>
        <v>Стерлитамакский район</v>
      </c>
      <c r="C51" s="85" t="s">
        <v>233</v>
      </c>
      <c r="D51" s="85" t="str">
        <f>'[5]7-8 класс, девочки'!F17</f>
        <v>ж</v>
      </c>
      <c r="E51" s="85" t="str">
        <f>'[5]7-8 класс, девочки'!K17</f>
        <v>МОБУ СОШ с.Новая Отрадовка</v>
      </c>
      <c r="F51" s="87">
        <v>7</v>
      </c>
      <c r="G51" s="88">
        <f>'[5]7-8 класс, девочки'!P17</f>
        <v>27</v>
      </c>
      <c r="H51" s="88">
        <f>'[5]7-8 класс, девочки'!Q17</f>
        <v>8.9</v>
      </c>
      <c r="I51" s="88">
        <f>'[5]7-8 класс, девочки'!R17</f>
        <v>2.4</v>
      </c>
      <c r="J51" s="56">
        <f>'[5]7-8 класс, девочки'!S17</f>
        <v>21.717391304347824</v>
      </c>
      <c r="K51" s="56">
        <f>'[5]7-8 класс, девочки'!T17</f>
        <v>4.45</v>
      </c>
      <c r="L51" s="56">
        <f>'[5]7-8 класс, девочки'!U17</f>
        <v>1.8333333333333335</v>
      </c>
      <c r="M51" s="56">
        <v>52.3</v>
      </c>
      <c r="N51" s="88" t="str">
        <f>'[5]7-8 класс, девочки'!V17</f>
        <v>призер</v>
      </c>
      <c r="O51" s="85" t="str">
        <f>'[5]7-8 класс, девочки'!Z17</f>
        <v>Васильева Ангелина Николаевна</v>
      </c>
      <c r="P51" s="106" t="s">
        <v>90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46" customFormat="1" ht="18.75">
      <c r="A52" s="47">
        <v>4</v>
      </c>
      <c r="B52" s="87" t="str">
        <f>'[4]7-8 класс, девочки'!B14</f>
        <v>Стерлитамакский район</v>
      </c>
      <c r="C52" s="83" t="s">
        <v>234</v>
      </c>
      <c r="D52" s="68" t="str">
        <f>'[8]7-8 класс, девочки'!F15</f>
        <v>ж</v>
      </c>
      <c r="E52" s="68" t="str">
        <f>'[8]7-8 класс, девочки'!K15</f>
        <v>МОБУ СОШ д. Максимовка</v>
      </c>
      <c r="F52" s="68">
        <f>'[8]7-8 класс, девочки'!L15</f>
        <v>8</v>
      </c>
      <c r="G52" s="68">
        <f>'[8]7-8 класс, девочки'!N15</f>
        <v>26</v>
      </c>
      <c r="H52" s="68">
        <f>'[8]7-8 класс, девочки'!O15</f>
        <v>4</v>
      </c>
      <c r="I52" s="68">
        <f>'[8]7-8 класс, девочки'!P15</f>
        <v>1.5</v>
      </c>
      <c r="J52" s="56">
        <f>'[8]7-8 класс, девочки'!Q15</f>
        <v>16.956521739130434</v>
      </c>
      <c r="K52" s="56">
        <f>'[8]7-8 класс, девочки'!R15</f>
        <v>7</v>
      </c>
      <c r="L52" s="56">
        <f>'[8]7-8 класс, девочки'!S15</f>
        <v>31.96666666666667</v>
      </c>
      <c r="M52" s="89">
        <v>52.3</v>
      </c>
      <c r="N52" s="68" t="str">
        <f>'[8]7-8 класс, девочки'!T15</f>
        <v>призер</v>
      </c>
      <c r="O52" s="84" t="str">
        <f>'[8]7-8 класс, девочки'!X15</f>
        <v>Степашин В. А.</v>
      </c>
      <c r="P52" s="106" t="s">
        <v>90</v>
      </c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</row>
    <row r="53" spans="1:35" s="46" customFormat="1" ht="18.75">
      <c r="A53" s="47">
        <v>11</v>
      </c>
      <c r="B53" s="68" t="str">
        <f>B49</f>
        <v>Стерлитамакский район</v>
      </c>
      <c r="C53" s="83" t="s">
        <v>214</v>
      </c>
      <c r="D53" s="90" t="str">
        <f>'[19]7-8 класс, девочки'!F14</f>
        <v>ж</v>
      </c>
      <c r="E53" s="90" t="str">
        <f>'[19]7-8 класс, девочки'!K14</f>
        <v>МОБУ СОШ с.Наумовка</v>
      </c>
      <c r="F53" s="90">
        <f>'[19]7-8 класс, девочки'!L14</f>
        <v>7</v>
      </c>
      <c r="G53" s="90">
        <v>20</v>
      </c>
      <c r="H53" s="90">
        <v>8.8</v>
      </c>
      <c r="I53" s="90">
        <v>3.04</v>
      </c>
      <c r="J53" s="90">
        <v>13</v>
      </c>
      <c r="K53" s="90">
        <v>15.4</v>
      </c>
      <c r="L53" s="90">
        <v>23.8</v>
      </c>
      <c r="M53" s="90">
        <v>52.2</v>
      </c>
      <c r="N53" s="90" t="str">
        <f>'[19]7-8 класс, девочки'!T14</f>
        <v>призер</v>
      </c>
      <c r="O53" s="91" t="s">
        <v>80</v>
      </c>
      <c r="P53" s="105" t="s">
        <v>90</v>
      </c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</row>
    <row r="54" spans="1:35" s="46" customFormat="1" ht="18.75">
      <c r="A54" s="47">
        <v>30</v>
      </c>
      <c r="B54" s="68" t="str">
        <f>'[10]7-8 класс, девочки'!B15</f>
        <v>Стерлитамакский район</v>
      </c>
      <c r="C54" s="85" t="s">
        <v>188</v>
      </c>
      <c r="D54" s="85" t="str">
        <f>'[5]7-8 класс, девочки'!F16</f>
        <v>ж</v>
      </c>
      <c r="E54" s="85" t="str">
        <f>'[5]7-8 класс, девочки'!K16</f>
        <v>МОБУ СОШ с.Новая Отрадовка</v>
      </c>
      <c r="F54" s="85">
        <v>7</v>
      </c>
      <c r="G54" s="88">
        <f>'[5]7-8 класс, девочки'!P16</f>
        <v>26</v>
      </c>
      <c r="H54" s="88">
        <f>'[5]7-8 класс, девочки'!Q16</f>
        <v>9.5</v>
      </c>
      <c r="I54" s="88">
        <f>'[5]7-8 класс, девочки'!R16</f>
        <v>2.7</v>
      </c>
      <c r="J54" s="56">
        <f>'[5]7-8 класс, девочки'!S16</f>
        <v>20.91304347826087</v>
      </c>
      <c r="K54" s="56">
        <f>'[5]7-8 класс, девочки'!T16</f>
        <v>4.75</v>
      </c>
      <c r="L54" s="56">
        <f>'[5]7-8 класс, девочки'!U16</f>
        <v>1.6296296296296298</v>
      </c>
      <c r="M54" s="56">
        <v>52.1</v>
      </c>
      <c r="N54" s="88" t="str">
        <f>'[5]7-8 класс, девочки'!V16</f>
        <v>призер</v>
      </c>
      <c r="O54" s="85" t="str">
        <f>'[5]7-8 класс, девочки'!Z16</f>
        <v>Васильева Ангелина Николаевна</v>
      </c>
      <c r="P54" s="106" t="s">
        <v>90</v>
      </c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</row>
    <row r="55" spans="1:35" s="46" customFormat="1" ht="18.75">
      <c r="A55" s="47">
        <v>42</v>
      </c>
      <c r="B55" s="87" t="s">
        <v>29</v>
      </c>
      <c r="C55" s="85" t="s">
        <v>235</v>
      </c>
      <c r="D55" s="85" t="str">
        <f>'[5]7-8 класс, девочки'!F14</f>
        <v>ж</v>
      </c>
      <c r="E55" s="85" t="str">
        <f>'[5]7-8 класс, девочки'!K14</f>
        <v>МОБУ СОШ с.Новая Отрадовка</v>
      </c>
      <c r="F55" s="87">
        <v>7</v>
      </c>
      <c r="G55" s="88">
        <f>'[5]7-8 класс, девочки'!P14</f>
        <v>27</v>
      </c>
      <c r="H55" s="88">
        <f>'[5]7-8 класс, девочки'!Q14</f>
        <v>8.8</v>
      </c>
      <c r="I55" s="88">
        <f>'[5]7-8 класс, девочки'!R14</f>
        <v>2.5</v>
      </c>
      <c r="J55" s="56">
        <f>'[5]7-8 класс, девочки'!S14</f>
        <v>21.717391304347824</v>
      </c>
      <c r="K55" s="56">
        <f>'[5]7-8 класс, девочки'!T14</f>
        <v>4.4</v>
      </c>
      <c r="L55" s="56">
        <f>'[5]7-8 класс, девочки'!U14</f>
        <v>1.7600000000000002</v>
      </c>
      <c r="M55" s="56">
        <v>52</v>
      </c>
      <c r="N55" s="88" t="str">
        <f>'[5]7-8 класс, девочки'!V14</f>
        <v>призер</v>
      </c>
      <c r="O55" s="85" t="str">
        <f>'[5]7-8 класс, девочки'!Z14</f>
        <v>Васильева Ангелина Николаевна</v>
      </c>
      <c r="P55" s="106" t="s">
        <v>90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</row>
    <row r="56" spans="1:35" s="46" customFormat="1" ht="18.75">
      <c r="A56" s="47">
        <v>43</v>
      </c>
      <c r="B56" s="87" t="s">
        <v>29</v>
      </c>
      <c r="C56" s="83" t="s">
        <v>236</v>
      </c>
      <c r="D56" s="68" t="str">
        <f>'[10]7-8 класс, девочки'!F16</f>
        <v>ж</v>
      </c>
      <c r="E56" s="68" t="str">
        <f>'[10]7-8 класс, девочки'!K16</f>
        <v>МОБУ СОШ с.Новое Барятино</v>
      </c>
      <c r="F56" s="68">
        <v>8</v>
      </c>
      <c r="G56" s="68">
        <f>'[10]7-8 класс, девочки'!N16</f>
        <v>25</v>
      </c>
      <c r="H56" s="68">
        <f>'[10]7-8 класс, девочки'!O16</f>
        <v>8</v>
      </c>
      <c r="I56" s="68">
        <f>'[10]7-8 класс, девочки'!P16</f>
        <v>1</v>
      </c>
      <c r="J56" s="68">
        <f>'[10]7-8 класс, девочки'!Q16</f>
        <v>25</v>
      </c>
      <c r="K56" s="68">
        <f>'[10]7-8 класс, девочки'!R16</f>
        <v>8</v>
      </c>
      <c r="L56" s="68">
        <f>'[10]7-8 класс, девочки'!S16</f>
        <v>5</v>
      </c>
      <c r="M56" s="68">
        <v>51.2</v>
      </c>
      <c r="N56" s="68" t="str">
        <f>'[10]7-8 класс, девочки'!T16</f>
        <v>победитель</v>
      </c>
      <c r="O56" s="84" t="str">
        <f>'[10]7-8 класс, девочки'!X16</f>
        <v>Иванова Евгения Александровна</v>
      </c>
      <c r="P56" s="105" t="s">
        <v>90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</row>
    <row r="57" spans="1:35" s="46" customFormat="1" ht="18.75">
      <c r="A57" s="47">
        <v>44</v>
      </c>
      <c r="B57" s="87" t="s">
        <v>29</v>
      </c>
      <c r="C57" s="83" t="s">
        <v>237</v>
      </c>
      <c r="D57" s="68" t="str">
        <f>'[8]7-8 класс, девочки'!F14</f>
        <v>ж</v>
      </c>
      <c r="E57" s="68" t="str">
        <f>'[8]7-8 класс, девочки'!K14</f>
        <v>МОБУ СОШ д. Максимовка</v>
      </c>
      <c r="F57" s="68">
        <f>'[8]7-8 класс, девочки'!L14</f>
        <v>7</v>
      </c>
      <c r="G57" s="68">
        <f>'[8]7-8 класс, девочки'!N14</f>
        <v>28</v>
      </c>
      <c r="H57" s="68">
        <f>'[8]7-8 класс, девочки'!O14</f>
        <v>5.5</v>
      </c>
      <c r="I57" s="68">
        <f>'[8]7-8 класс, девочки'!P14</f>
        <v>1.37</v>
      </c>
      <c r="J57" s="56">
        <f>'[8]7-8 класс, девочки'!Q14</f>
        <v>18.26086956521739</v>
      </c>
      <c r="K57" s="56">
        <f>'[8]7-8 класс, девочки'!R14</f>
        <v>9.625</v>
      </c>
      <c r="L57" s="56">
        <f>'[8]7-8 класс, девочки'!S14</f>
        <v>35</v>
      </c>
      <c r="M57" s="89">
        <v>51</v>
      </c>
      <c r="N57" s="68" t="str">
        <f>'[8]7-8 класс, девочки'!T14</f>
        <v>победитель</v>
      </c>
      <c r="O57" s="84" t="str">
        <f>'[8]7-8 класс, девочки'!X14</f>
        <v>Степашин В. А.</v>
      </c>
      <c r="P57" s="106" t="s">
        <v>90</v>
      </c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35" s="46" customFormat="1" ht="18.75">
      <c r="A58" s="47">
        <v>51</v>
      </c>
      <c r="B58" s="90" t="str">
        <f>'[17]7-8 класс, девочки'!B15</f>
        <v>Стерлитамакский район</v>
      </c>
      <c r="C58" s="83" t="s">
        <v>238</v>
      </c>
      <c r="D58" s="90" t="str">
        <f>'[17]7-8 класс, девочки'!F16</f>
        <v>ж</v>
      </c>
      <c r="E58" s="90" t="str">
        <f>'[17]7-8 класс, девочки'!K16</f>
        <v>МОБУ СОШ с.Талалаевка</v>
      </c>
      <c r="F58" s="90">
        <v>8</v>
      </c>
      <c r="G58" s="90">
        <v>17</v>
      </c>
      <c r="H58" s="90">
        <v>8</v>
      </c>
      <c r="I58" s="90">
        <v>26</v>
      </c>
      <c r="J58" s="90">
        <v>11</v>
      </c>
      <c r="K58" s="90">
        <v>14</v>
      </c>
      <c r="L58" s="90">
        <v>33.6</v>
      </c>
      <c r="M58" s="96">
        <f>SUM(I58:K58)</f>
        <v>51</v>
      </c>
      <c r="N58" s="90" t="str">
        <f>'[17]7-8 класс, девочки'!T16</f>
        <v>призер</v>
      </c>
      <c r="O58" s="91" t="str">
        <f>'[17]7-8 класс, девочки'!X16</f>
        <v>Хлебникова Жаннета Сергеевна </v>
      </c>
      <c r="P58" s="106" t="s">
        <v>90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</row>
    <row r="59" spans="1:35" s="46" customFormat="1" ht="18.75">
      <c r="A59" s="47">
        <v>47</v>
      </c>
      <c r="B59" s="87" t="str">
        <f>'[2]7-8 класс, девочки '!B16</f>
        <v>Стерлитамакский район</v>
      </c>
      <c r="C59" s="85" t="s">
        <v>189</v>
      </c>
      <c r="D59" s="85" t="str">
        <f>'[4]7-8 класс, девочки'!F14</f>
        <v>ж</v>
      </c>
      <c r="E59" s="85" t="str">
        <f>'[4]7-8 класс, девочки'!K14</f>
        <v>МОБУ СОШ с. Покровка</v>
      </c>
      <c r="F59" s="85">
        <v>8</v>
      </c>
      <c r="G59" s="88">
        <f>'[4]7-8 класс, девочки'!N14</f>
        <v>12</v>
      </c>
      <c r="H59" s="88">
        <f>'[4]7-8 класс, девочки'!O14</f>
        <v>4.5</v>
      </c>
      <c r="I59" s="88">
        <f>'[4]7-8 класс, девочки'!P14</f>
        <v>10</v>
      </c>
      <c r="J59" s="56">
        <f>'[4]7-8 класс, девочки'!Q14</f>
        <v>7.826086956521739</v>
      </c>
      <c r="K59" s="56">
        <f>'[4]7-8 класс, девочки'!R14</f>
        <v>7.875</v>
      </c>
      <c r="L59" s="56">
        <f>'[4]7-8 класс, девочки'!S14</f>
        <v>35</v>
      </c>
      <c r="M59" s="56">
        <f>SUM(J59:L59)</f>
        <v>50.701086956521735</v>
      </c>
      <c r="N59" s="95" t="s">
        <v>38</v>
      </c>
      <c r="O59" s="85" t="str">
        <f>'[4]7-8 класс, девочки'!$X$14</f>
        <v>Тихонова Наталья Леонтьевна</v>
      </c>
      <c r="P59" s="106" t="s">
        <v>90</v>
      </c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</row>
    <row r="60" spans="1:35" s="46" customFormat="1" ht="18.75">
      <c r="A60" s="47">
        <v>50</v>
      </c>
      <c r="B60" s="68" t="str">
        <f>B56</f>
        <v>Стерлитамакский район</v>
      </c>
      <c r="C60" s="83" t="s">
        <v>239</v>
      </c>
      <c r="D60" s="68" t="s">
        <v>30</v>
      </c>
      <c r="E60" s="68" t="str">
        <f>'[11]7-8 класс девочки'!K11</f>
        <v>МОБУ СОШ с.Бельское</v>
      </c>
      <c r="F60" s="68">
        <f>'[11]7-8 класс девочки'!N11</f>
        <v>8</v>
      </c>
      <c r="G60" s="68">
        <v>27</v>
      </c>
      <c r="H60" s="68">
        <v>8.8</v>
      </c>
      <c r="I60" s="68">
        <v>2.5</v>
      </c>
      <c r="J60" s="68">
        <v>21.7</v>
      </c>
      <c r="K60" s="68">
        <v>4.4</v>
      </c>
      <c r="L60" s="68">
        <v>1.7600000000000002</v>
      </c>
      <c r="M60" s="68">
        <v>50.5</v>
      </c>
      <c r="N60" s="68" t="s">
        <v>38</v>
      </c>
      <c r="O60" s="84" t="str">
        <f>'[11]7-8 класс девочки'!Q11</f>
        <v>Воробьев Алексей Владимирович</v>
      </c>
      <c r="P60" s="106" t="s">
        <v>90</v>
      </c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</row>
    <row r="61" spans="1:35" s="46" customFormat="1" ht="18.75">
      <c r="A61" s="47">
        <v>46</v>
      </c>
      <c r="B61" s="87" t="str">
        <f>'[2]7-8 класс, девочки '!B15</f>
        <v>Стерлитамакский район</v>
      </c>
      <c r="C61" s="85" t="s">
        <v>240</v>
      </c>
      <c r="D61" s="85" t="str">
        <f>'[3]7-8 класс, девочки '!F15</f>
        <v>ж</v>
      </c>
      <c r="E61" s="85" t="str">
        <f>'[3]7-8 класс, девочки '!K15</f>
        <v>МОБУ СОШ с.Первомайское </v>
      </c>
      <c r="F61" s="85">
        <f>'[3]7-8 класс, девочки '!N15</f>
        <v>8</v>
      </c>
      <c r="G61" s="88">
        <f>'[3]7-8 класс, девочки '!P15</f>
        <v>15</v>
      </c>
      <c r="H61" s="88">
        <f>'[3]7-8 класс, девочки '!Q15</f>
        <v>4</v>
      </c>
      <c r="I61" s="88">
        <f>'[3]7-8 класс, девочки '!R15</f>
        <v>0</v>
      </c>
      <c r="J61" s="56">
        <f>'[3]7-8 класс, девочки '!T15</f>
        <v>8.108108108108109</v>
      </c>
      <c r="K61" s="56">
        <f>'[3]7-8 класс, девочки '!U15</f>
        <v>40</v>
      </c>
      <c r="L61" s="56">
        <f>'[3]7-8 класс, девочки '!V15</f>
        <v>0</v>
      </c>
      <c r="M61" s="56">
        <f>'[3]7-8 класс, девочки '!W15</f>
        <v>48.10810810810811</v>
      </c>
      <c r="N61" s="88" t="str">
        <f>'[3]7-8 класс, девочки '!X15</f>
        <v>участник</v>
      </c>
      <c r="O61" s="85" t="str">
        <f>'[3]7-8 класс, девочки '!Y15</f>
        <v>Саидмуродова Алена Юрьевна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46" customFormat="1" ht="18.75">
      <c r="A62" s="47">
        <v>49</v>
      </c>
      <c r="B62" s="87" t="str">
        <f>B60</f>
        <v>Стерлитамакский район</v>
      </c>
      <c r="C62" s="83" t="s">
        <v>241</v>
      </c>
      <c r="D62" s="75" t="s">
        <v>30</v>
      </c>
      <c r="E62" s="75" t="s">
        <v>84</v>
      </c>
      <c r="F62" s="90">
        <v>8</v>
      </c>
      <c r="G62" s="90">
        <v>11</v>
      </c>
      <c r="H62" s="90">
        <v>3</v>
      </c>
      <c r="I62" s="90">
        <v>11</v>
      </c>
      <c r="J62" s="90">
        <v>7.1</v>
      </c>
      <c r="K62" s="90">
        <v>5.25</v>
      </c>
      <c r="L62" s="90">
        <v>35</v>
      </c>
      <c r="M62" s="90">
        <v>47.4</v>
      </c>
      <c r="N62" s="90" t="s">
        <v>32</v>
      </c>
      <c r="O62" s="91" t="str">
        <f>'[24]7-8 класс, девочки'!$X$14</f>
        <v>Хлескин Евгений Александрович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46" customFormat="1" ht="18.75">
      <c r="A63" s="47">
        <v>59</v>
      </c>
      <c r="B63" s="75" t="s">
        <v>29</v>
      </c>
      <c r="C63" s="83" t="s">
        <v>217</v>
      </c>
      <c r="D63" s="90" t="str">
        <f>'[19]7-8 класс, девочки'!F17</f>
        <v>ж</v>
      </c>
      <c r="E63" s="90" t="str">
        <f>'[19]7-8 класс, девочки'!K17</f>
        <v>МОБУ СОШ с.Наумовка</v>
      </c>
      <c r="F63" s="90">
        <f>'[19]7-8 класс, девочки'!L17</f>
        <v>8</v>
      </c>
      <c r="G63" s="90">
        <v>19</v>
      </c>
      <c r="H63" s="90">
        <v>6</v>
      </c>
      <c r="I63" s="90">
        <v>3.04</v>
      </c>
      <c r="J63" s="90">
        <v>12.3</v>
      </c>
      <c r="K63" s="90">
        <v>10.5</v>
      </c>
      <c r="L63" s="90">
        <v>23.8</v>
      </c>
      <c r="M63" s="90">
        <v>46.7</v>
      </c>
      <c r="N63" s="90" t="str">
        <f>'[19]7-8 класс, девочки'!T17</f>
        <v>участник</v>
      </c>
      <c r="O63" s="91" t="s">
        <v>80</v>
      </c>
      <c r="P63" s="38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</row>
    <row r="64" spans="1:16" ht="18.75">
      <c r="A64" s="47">
        <v>53</v>
      </c>
      <c r="B64" s="90" t="str">
        <f>'[19]7-8 класс, девочки'!B17</f>
        <v>Стерлитамакский район</v>
      </c>
      <c r="C64" s="85" t="s">
        <v>242</v>
      </c>
      <c r="D64" s="85" t="str">
        <f>'[3]7-8 класс, девочки '!F14</f>
        <v>ж</v>
      </c>
      <c r="E64" s="85" t="str">
        <f>'[3]7-8 класс, девочки '!K14</f>
        <v>МОБУ СОШ с.Первомайское </v>
      </c>
      <c r="F64" s="85">
        <f>'[3]7-8 класс, девочки '!N14</f>
        <v>7</v>
      </c>
      <c r="G64" s="88">
        <f>'[3]7-8 класс, девочки '!P14</f>
        <v>19</v>
      </c>
      <c r="H64" s="88">
        <f>'[3]7-8 класс, девочки '!Q14</f>
        <v>3</v>
      </c>
      <c r="I64" s="88">
        <f>'[3]7-8 класс, девочки '!R14</f>
        <v>0</v>
      </c>
      <c r="J64" s="56">
        <f>'[3]7-8 класс, девочки '!T14</f>
        <v>10.27027027027027</v>
      </c>
      <c r="K64" s="56">
        <f>'[3]7-8 класс, девочки '!U14</f>
        <v>30</v>
      </c>
      <c r="L64" s="56">
        <f>'[3]7-8 класс, девочки '!V14</f>
        <v>0</v>
      </c>
      <c r="M64" s="56">
        <f>'[3]7-8 класс, девочки '!W14</f>
        <v>40.270270270270274</v>
      </c>
      <c r="N64" s="88" t="str">
        <f>'[3]7-8 класс, девочки '!X14</f>
        <v>участник</v>
      </c>
      <c r="O64" s="85" t="str">
        <f>'[3]7-8 класс, девочки '!Y14</f>
        <v>Саидмуродова Алена Юрьевна</v>
      </c>
      <c r="P64" s="38"/>
    </row>
    <row r="65" spans="1:35" ht="18.75">
      <c r="A65" s="47">
        <v>48</v>
      </c>
      <c r="B65" s="87" t="str">
        <f>B63</f>
        <v>Стерлитамакский район</v>
      </c>
      <c r="C65" s="90" t="s">
        <v>243</v>
      </c>
      <c r="D65" s="90" t="s">
        <v>30</v>
      </c>
      <c r="E65" s="90" t="s">
        <v>67</v>
      </c>
      <c r="F65" s="90">
        <v>8</v>
      </c>
      <c r="G65" s="90">
        <v>2</v>
      </c>
      <c r="H65" s="90">
        <v>2</v>
      </c>
      <c r="I65" s="90">
        <v>4</v>
      </c>
      <c r="J65" s="90">
        <v>1.3</v>
      </c>
      <c r="K65" s="90">
        <v>3.5</v>
      </c>
      <c r="L65" s="90">
        <v>35</v>
      </c>
      <c r="M65" s="90">
        <v>39.8</v>
      </c>
      <c r="N65" s="90" t="s">
        <v>32</v>
      </c>
      <c r="O65" s="91" t="str">
        <f>'[18]7-8 класс, девочки'!$X$14</f>
        <v>Маннанов Руслан Ришатович</v>
      </c>
      <c r="P65" s="46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</row>
    <row r="66" spans="1:16" ht="18.75">
      <c r="A66" s="47">
        <v>52</v>
      </c>
      <c r="B66" s="90" t="s">
        <v>29</v>
      </c>
      <c r="C66" s="83" t="s">
        <v>244</v>
      </c>
      <c r="D66" s="83" t="str">
        <f>'[1]7-8 класс, девочки '!F14</f>
        <v>ж</v>
      </c>
      <c r="E66" s="83" t="str">
        <f>'[1]7-8 класс, девочки '!K14</f>
        <v>МОБУ СОШ с.Тюрюшля</v>
      </c>
      <c r="F66" s="85">
        <f>'[1]7-8 класс, девочки '!N14</f>
        <v>7</v>
      </c>
      <c r="G66" s="55" t="str">
        <f>'[1]7-8 класс, девочки '!P14</f>
        <v>21</v>
      </c>
      <c r="H66" s="55" t="str">
        <f>'[1]7-8 класс, девочки '!Q14</f>
        <v>7.3</v>
      </c>
      <c r="I66" s="55" t="str">
        <f>'[1]7-8 класс, девочки '!R14</f>
        <v>2.59</v>
      </c>
      <c r="J66" s="56">
        <f>'[1]7-8 класс, девочки '!T14</f>
        <v>11.35135135135135</v>
      </c>
      <c r="K66" s="56">
        <v>15</v>
      </c>
      <c r="L66" s="56">
        <v>12.3</v>
      </c>
      <c r="M66" s="56">
        <v>39</v>
      </c>
      <c r="N66" s="55" t="str">
        <f>'[1]7-8 класс, девочки '!X14</f>
        <v>участник</v>
      </c>
      <c r="O66" s="85" t="str">
        <f>'[1]7-8 класс, девочки '!Y14</f>
        <v>Сергеев А.П.</v>
      </c>
      <c r="P66" s="38"/>
    </row>
    <row r="67" spans="1:35" ht="18.75">
      <c r="A67" s="47">
        <v>45</v>
      </c>
      <c r="B67" s="83" t="str">
        <f>'[1]7-8 класс, девочки '!B14</f>
        <v>Стерлитамакский район</v>
      </c>
      <c r="C67" s="68" t="s">
        <v>245</v>
      </c>
      <c r="D67" s="68" t="str">
        <f>'[10]7-8 класс, девочки'!F15</f>
        <v>ж</v>
      </c>
      <c r="E67" s="68" t="str">
        <f>'[10]7-8 класс, девочки'!K15</f>
        <v>МОБУ СОШ с.Новое Барятино</v>
      </c>
      <c r="F67" s="68">
        <f>'[10]7-8 класс, девочки'!L15</f>
        <v>8</v>
      </c>
      <c r="G67" s="68">
        <f>'[10]7-8 класс, девочки'!N15</f>
        <v>26</v>
      </c>
      <c r="H67" s="68">
        <f>'[10]7-8 класс, девочки'!O15</f>
        <v>8</v>
      </c>
      <c r="I67" s="68">
        <f>'[10]7-8 класс, девочки'!P15</f>
        <v>2</v>
      </c>
      <c r="J67" s="68">
        <f>'[10]7-8 класс, девочки'!Q15</f>
        <v>26</v>
      </c>
      <c r="K67" s="68">
        <f>'[10]7-8 класс, девочки'!R15</f>
        <v>8</v>
      </c>
      <c r="L67" s="68">
        <f>'[10]7-8 класс, девочки'!S15</f>
        <v>2.5</v>
      </c>
      <c r="M67" s="68">
        <f>'[10]7-8 класс, девочки'!U15</f>
        <v>36.5</v>
      </c>
      <c r="N67" s="68" t="str">
        <f>'[10]7-8 класс, девочки'!T15</f>
        <v>призер</v>
      </c>
      <c r="O67" s="84" t="str">
        <f>'[10]7-8 класс, девочки'!X15</f>
        <v>Иванова Евгения Александровна</v>
      </c>
      <c r="P67" s="106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</row>
    <row r="68" spans="1:16" ht="18.75">
      <c r="A68" s="47">
        <v>55</v>
      </c>
      <c r="B68" s="90" t="str">
        <f>$B$65</f>
        <v>Стерлитамакский район</v>
      </c>
      <c r="C68" s="90" t="s">
        <v>246</v>
      </c>
      <c r="D68" s="90" t="str">
        <f>'[22]8 класс'!E13</f>
        <v>ж</v>
      </c>
      <c r="E68" s="90" t="str">
        <f>'[22]8 класс'!J13</f>
        <v>МОБУ СОШ д.Золотоношка им.Я.Т.Ткаченко</v>
      </c>
      <c r="F68" s="90">
        <f>'[22]8 класс'!M13</f>
        <v>8</v>
      </c>
      <c r="G68" s="90">
        <v>2</v>
      </c>
      <c r="H68" s="90">
        <v>2</v>
      </c>
      <c r="I68" s="90">
        <v>3.78</v>
      </c>
      <c r="J68" s="90">
        <v>1.3</v>
      </c>
      <c r="K68" s="90">
        <v>3.5</v>
      </c>
      <c r="L68" s="90">
        <v>13.4</v>
      </c>
      <c r="M68" s="90">
        <v>18.2</v>
      </c>
      <c r="N68" s="90" t="str">
        <f>$N$64</f>
        <v>участник</v>
      </c>
      <c r="O68" s="91" t="str">
        <f>'[22]8 класс'!S13</f>
        <v>Торгашов Д.А.</v>
      </c>
      <c r="P68" s="38"/>
    </row>
    <row r="69" spans="1:16" ht="18.75">
      <c r="A69" s="47">
        <v>54</v>
      </c>
      <c r="B69" s="90" t="str">
        <f>$B$65</f>
        <v>Стерлитамакский район</v>
      </c>
      <c r="C69" s="90" t="s">
        <v>247</v>
      </c>
      <c r="D69" s="90" t="str">
        <f>'[22]8 класс'!E12</f>
        <v>ж</v>
      </c>
      <c r="E69" s="90" t="str">
        <f>'[22]8 класс'!J12</f>
        <v>МОБУ СОШ д.Золотоношка им.Я.Т.Ткаченко</v>
      </c>
      <c r="F69" s="90">
        <f>'[22]8 класс'!M12</f>
        <v>8</v>
      </c>
      <c r="G69" s="90">
        <v>2.1</v>
      </c>
      <c r="H69" s="90">
        <v>3.2</v>
      </c>
      <c r="I69" s="90">
        <v>3.7</v>
      </c>
      <c r="J69" s="90">
        <v>1.3</v>
      </c>
      <c r="K69" s="90">
        <v>3.5</v>
      </c>
      <c r="L69" s="90">
        <v>13.4</v>
      </c>
      <c r="M69" s="90">
        <v>17</v>
      </c>
      <c r="N69" s="90" t="str">
        <f>$N$64</f>
        <v>участник</v>
      </c>
      <c r="O69" s="91" t="str">
        <f>'[22]8 класс'!S12</f>
        <v>Торгашов Д.А.</v>
      </c>
      <c r="P69" s="38"/>
    </row>
    <row r="70" spans="1:16" ht="18.75">
      <c r="A70" s="47">
        <v>56</v>
      </c>
      <c r="B70" s="90" t="str">
        <f>$B$65</f>
        <v>Стерлитамакский район</v>
      </c>
      <c r="C70" s="90" t="s">
        <v>248</v>
      </c>
      <c r="D70" s="90" t="str">
        <f>'[22]8 класс'!E14</f>
        <v>ж</v>
      </c>
      <c r="E70" s="90" t="str">
        <f>'[22]8 класс'!J14</f>
        <v>МОБУ СОШ д.Золотоношка им.Я.Т.Ткаченко</v>
      </c>
      <c r="F70" s="90">
        <f>'[22]8 класс'!M14</f>
        <v>8</v>
      </c>
      <c r="G70" s="90">
        <v>2.1</v>
      </c>
      <c r="H70" s="90">
        <v>3.2</v>
      </c>
      <c r="I70" s="90">
        <v>3.7</v>
      </c>
      <c r="J70" s="90">
        <v>1.3</v>
      </c>
      <c r="K70" s="90">
        <v>3.5</v>
      </c>
      <c r="L70" s="90">
        <v>13.4</v>
      </c>
      <c r="M70" s="90">
        <v>15.7</v>
      </c>
      <c r="N70" s="90" t="str">
        <f>$N$64</f>
        <v>участник</v>
      </c>
      <c r="O70" s="91" t="str">
        <f>'[22]8 класс'!S14</f>
        <v>Торгашов Д.А.</v>
      </c>
      <c r="P70" s="38"/>
    </row>
    <row r="71" spans="1:16" ht="18.75">
      <c r="A71" s="47">
        <v>57</v>
      </c>
      <c r="B71" s="97" t="str">
        <f>$B$65</f>
        <v>Стерлитамакский район</v>
      </c>
      <c r="C71" s="97" t="s">
        <v>249</v>
      </c>
      <c r="D71" s="97" t="str">
        <f>'[22]8 класс'!E15</f>
        <v>ж</v>
      </c>
      <c r="E71" s="97" t="str">
        <f>'[22]8 класс'!J15</f>
        <v>МОБУ СОШ д.Золотоношка им.Я.Т.Ткаченко</v>
      </c>
      <c r="F71" s="97">
        <f>'[22]8 класс'!M15</f>
        <v>8</v>
      </c>
      <c r="G71" s="97">
        <v>2</v>
      </c>
      <c r="H71" s="97">
        <v>2</v>
      </c>
      <c r="I71" s="97">
        <v>3.78</v>
      </c>
      <c r="J71" s="97">
        <v>1.3</v>
      </c>
      <c r="K71" s="97">
        <v>3.5</v>
      </c>
      <c r="L71" s="97">
        <v>13.4</v>
      </c>
      <c r="M71" s="97">
        <v>15.5</v>
      </c>
      <c r="N71" s="97" t="str">
        <f>$N$64</f>
        <v>участник</v>
      </c>
      <c r="O71" s="98" t="str">
        <f>'[22]8 класс'!S15</f>
        <v>Торгашов Д.А.</v>
      </c>
      <c r="P71" s="38"/>
    </row>
    <row r="72" spans="1:16" ht="18.75">
      <c r="A72" s="47">
        <v>58</v>
      </c>
      <c r="B72" s="90" t="s">
        <v>29</v>
      </c>
      <c r="C72" s="90" t="s">
        <v>251</v>
      </c>
      <c r="D72" s="90" t="s">
        <v>30</v>
      </c>
      <c r="E72" s="90" t="s">
        <v>81</v>
      </c>
      <c r="F72" s="90">
        <v>7</v>
      </c>
      <c r="G72" s="90">
        <v>4</v>
      </c>
      <c r="H72" s="90">
        <v>4</v>
      </c>
      <c r="I72" s="90">
        <v>0</v>
      </c>
      <c r="J72" s="90">
        <v>4</v>
      </c>
      <c r="K72" s="90">
        <v>4</v>
      </c>
      <c r="L72" s="90">
        <v>0</v>
      </c>
      <c r="M72" s="90">
        <v>8</v>
      </c>
      <c r="N72" s="90" t="s">
        <v>32</v>
      </c>
      <c r="O72" s="91" t="s">
        <v>82</v>
      </c>
      <c r="P72" s="38"/>
    </row>
    <row r="73" spans="1:16" ht="18.75">
      <c r="A73" s="47">
        <v>60</v>
      </c>
      <c r="B73" s="90" t="str">
        <f>'[23]9-11 класс, девочки '!B15</f>
        <v>Стерлитамакский район</v>
      </c>
      <c r="C73" s="90" t="s">
        <v>252</v>
      </c>
      <c r="D73" s="90" t="str">
        <f>'[23]9-11 класс, девочки '!F15</f>
        <v>ж</v>
      </c>
      <c r="E73" s="90" t="str">
        <f>'9-11 класс, девочки '!$D$73</f>
        <v>МОБУ СОШ д.Золотоношка им.Я.Т.Ткаченко</v>
      </c>
      <c r="F73" s="90">
        <f>'[23]9-11 класс, девочки '!N15</f>
        <v>8</v>
      </c>
      <c r="G73" s="90">
        <f>'[23]9-11 класс, девочки '!O15</f>
        <v>4</v>
      </c>
      <c r="H73" s="90">
        <f>'[23]9-11 класс, девочки '!P15</f>
        <v>4</v>
      </c>
      <c r="I73" s="90">
        <f>'[23]9-11 класс, девочки '!Q15</f>
        <v>0</v>
      </c>
      <c r="J73" s="90">
        <f>'[23]9-11 класс, девочки '!R15</f>
        <v>4</v>
      </c>
      <c r="K73" s="90">
        <f>'[23]9-11 класс, девочки '!S15</f>
        <v>4</v>
      </c>
      <c r="L73" s="90">
        <f>'[23]9-11 класс, девочки '!T15</f>
        <v>0</v>
      </c>
      <c r="M73" s="90">
        <f>'[23]9-11 класс, девочки '!U15</f>
        <v>8</v>
      </c>
      <c r="N73" s="90" t="str">
        <f>'[23]9-11 класс, девочки '!V15</f>
        <v>участник</v>
      </c>
      <c r="O73" s="91" t="str">
        <f>'[23]9-11 класс, девочки '!W15</f>
        <v>Григорьев А.В.</v>
      </c>
      <c r="P73" s="38"/>
    </row>
    <row r="74" spans="1:15" ht="18.75">
      <c r="A74" s="73"/>
      <c r="B74" s="72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94"/>
    </row>
    <row r="75" spans="1:15" ht="18.75">
      <c r="A75" s="73"/>
      <c r="B75" s="72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94"/>
    </row>
    <row r="76" spans="1:15" ht="18.75">
      <c r="A76" s="73"/>
      <c r="B76" s="72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94"/>
    </row>
    <row r="77" spans="1:15" ht="18.75">
      <c r="A77" s="73"/>
      <c r="B77" s="72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94"/>
    </row>
    <row r="78" spans="1:15" ht="18.75">
      <c r="A78" s="73"/>
      <c r="B78" s="72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94"/>
    </row>
    <row r="79" spans="2:15" ht="12.75">
      <c r="B79" s="58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4"/>
    </row>
  </sheetData>
  <sheetProtection/>
  <protectedRanges>
    <protectedRange sqref="N14:N35" name="Диапазон1_2_1_1"/>
  </protectedRanges>
  <dataValidations count="2">
    <dataValidation allowBlank="1" showInputMessage="1" showErrorMessage="1" sqref="B14 A9:A10 D14:D35 A12 B13:D13 A1 C72:D72 A3"/>
    <dataValidation allowBlank="1" showInputMessage="1" showErrorMessage="1" sqref="A4:A8"/>
  </dataValidations>
  <printOptions/>
  <pageMargins left="0.2362204724409449" right="0.2362204724409449" top="0.31496062992125984" bottom="0.35433070866141736" header="0.31496062992125984" footer="0.31496062992125984"/>
  <pageSetup fitToHeight="0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="70" zoomScaleNormal="70" workbookViewId="0" topLeftCell="A1">
      <selection activeCell="A2" sqref="A2:B9"/>
    </sheetView>
  </sheetViews>
  <sheetFormatPr defaultColWidth="9.00390625" defaultRowHeight="12.75"/>
  <cols>
    <col min="1" max="1" width="4.625" style="0" customWidth="1"/>
    <col min="2" max="2" width="30.00390625" style="27" customWidth="1"/>
    <col min="3" max="3" width="15.125" style="0" customWidth="1"/>
    <col min="4" max="4" width="8.875" style="0" customWidth="1"/>
    <col min="5" max="5" width="24.375" style="0" customWidth="1"/>
    <col min="6" max="6" width="13.875" style="0" customWidth="1"/>
    <col min="7" max="7" width="13.25390625" style="0" customWidth="1"/>
    <col min="8" max="8" width="11.75390625" style="0" customWidth="1"/>
    <col min="9" max="9" width="11.375" style="0" customWidth="1"/>
    <col min="10" max="10" width="11.625" style="0" customWidth="1"/>
    <col min="11" max="11" width="9.375" style="0" customWidth="1"/>
    <col min="12" max="13" width="11.00390625" style="0" customWidth="1"/>
    <col min="14" max="14" width="17.625" style="0" customWidth="1"/>
    <col min="15" max="15" width="43.875" style="36" customWidth="1"/>
  </cols>
  <sheetData>
    <row r="1" spans="1:15" ht="12.75">
      <c r="A1" s="15"/>
      <c r="B1" s="2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32"/>
    </row>
    <row r="2" spans="1:15" ht="15.75">
      <c r="A2" s="29" t="s">
        <v>392</v>
      </c>
      <c r="B2" s="29"/>
      <c r="C2" s="29"/>
      <c r="D2" s="29" t="s">
        <v>86</v>
      </c>
      <c r="E2" s="29"/>
      <c r="F2" s="29"/>
      <c r="G2" s="29"/>
      <c r="H2" s="29"/>
      <c r="I2" s="29"/>
      <c r="J2" s="29"/>
      <c r="K2" s="29"/>
      <c r="L2" s="29"/>
      <c r="M2" s="29"/>
      <c r="N2" s="16"/>
      <c r="O2" s="33"/>
    </row>
    <row r="3" spans="1:15" ht="12.75">
      <c r="A3" s="17"/>
      <c r="B3" s="2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2"/>
    </row>
    <row r="4" spans="1:15" ht="15.75">
      <c r="A4" s="214" t="s">
        <v>16</v>
      </c>
      <c r="B4" s="215" t="s">
        <v>390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4"/>
    </row>
    <row r="5" spans="1:15" ht="15.75">
      <c r="A5" s="214" t="s">
        <v>17</v>
      </c>
      <c r="B5" s="216" t="s">
        <v>29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32"/>
    </row>
    <row r="6" spans="1:15" ht="15.75">
      <c r="A6" s="214" t="s">
        <v>18</v>
      </c>
      <c r="B6" s="216" t="s">
        <v>391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2"/>
    </row>
    <row r="7" spans="1:15" ht="15.75">
      <c r="A7" s="214" t="s">
        <v>19</v>
      </c>
      <c r="B7" s="217" t="s">
        <v>393</v>
      </c>
      <c r="C7" s="6"/>
      <c r="D7" s="6"/>
      <c r="E7" s="6"/>
      <c r="F7" s="9" t="s">
        <v>10</v>
      </c>
      <c r="G7" s="11"/>
      <c r="H7" s="9" t="s">
        <v>24</v>
      </c>
      <c r="I7" s="10">
        <v>40</v>
      </c>
      <c r="J7" s="11"/>
      <c r="K7" s="11"/>
      <c r="L7" s="11"/>
      <c r="M7" s="11"/>
      <c r="N7" s="6"/>
      <c r="O7" s="32"/>
    </row>
    <row r="8" spans="1:15" ht="15.75">
      <c r="A8" s="214" t="s">
        <v>20</v>
      </c>
      <c r="B8" s="218">
        <v>45208</v>
      </c>
      <c r="C8" s="6"/>
      <c r="D8" s="6"/>
      <c r="E8" s="6"/>
      <c r="F8" s="9" t="s">
        <v>11</v>
      </c>
      <c r="G8" s="11"/>
      <c r="H8" s="9"/>
      <c r="I8" s="10"/>
      <c r="J8" s="11"/>
      <c r="K8" s="11"/>
      <c r="L8" s="11"/>
      <c r="M8" s="11"/>
      <c r="N8" s="6"/>
      <c r="O8" s="32"/>
    </row>
    <row r="9" spans="1:15" ht="12.75">
      <c r="A9" s="6"/>
      <c r="B9" s="24"/>
      <c r="C9" s="6"/>
      <c r="D9" s="6"/>
      <c r="E9" s="6"/>
      <c r="F9" s="6"/>
      <c r="G9" s="19">
        <v>35</v>
      </c>
      <c r="H9" s="12">
        <v>10</v>
      </c>
      <c r="I9" s="20"/>
      <c r="J9" s="6"/>
      <c r="K9" s="6"/>
      <c r="L9" s="6"/>
      <c r="M9" s="6"/>
      <c r="N9" s="6"/>
      <c r="O9" s="32"/>
    </row>
    <row r="10" spans="1:15" ht="12.75">
      <c r="A10" s="6"/>
      <c r="B10" s="24"/>
      <c r="C10" s="6"/>
      <c r="D10" s="6"/>
      <c r="E10" s="6"/>
      <c r="F10" s="6"/>
      <c r="G10" s="13">
        <f>MAX(G14:G32)</f>
        <v>31</v>
      </c>
      <c r="H10" s="13">
        <f>MAX(H14:H32)</f>
        <v>26</v>
      </c>
      <c r="I10" s="13">
        <f>MIN(I14:I32)</f>
        <v>3.5</v>
      </c>
      <c r="J10" s="6"/>
      <c r="K10" s="6"/>
      <c r="L10" s="6"/>
      <c r="M10" s="6"/>
      <c r="N10" s="6"/>
      <c r="O10" s="32"/>
    </row>
    <row r="11" spans="1:15" ht="12.75">
      <c r="A11" s="5"/>
      <c r="B11" s="25"/>
      <c r="C11" s="2"/>
      <c r="D11" s="5"/>
      <c r="E11" s="3" t="s">
        <v>6</v>
      </c>
      <c r="F11" s="14">
        <f>MAX(M14:M32)</f>
        <v>97.5</v>
      </c>
      <c r="G11" s="7"/>
      <c r="H11" s="7"/>
      <c r="I11" s="7"/>
      <c r="J11" s="7"/>
      <c r="K11" s="7"/>
      <c r="L11" s="7"/>
      <c r="M11" s="7"/>
      <c r="N11" s="8"/>
      <c r="O11" s="35"/>
    </row>
    <row r="12" spans="1:15" ht="12.75" customHeight="1">
      <c r="A12" s="80"/>
      <c r="B12" s="76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49" t="s">
        <v>0</v>
      </c>
    </row>
    <row r="13" spans="1:21" ht="93.75">
      <c r="A13" s="50" t="s">
        <v>1</v>
      </c>
      <c r="B13" s="199" t="s">
        <v>2</v>
      </c>
      <c r="C13" s="199" t="s">
        <v>101</v>
      </c>
      <c r="D13" s="199" t="s">
        <v>3</v>
      </c>
      <c r="E13" s="199" t="s">
        <v>4</v>
      </c>
      <c r="F13" s="199" t="s">
        <v>8</v>
      </c>
      <c r="G13" s="199" t="s">
        <v>12</v>
      </c>
      <c r="H13" s="199" t="str">
        <f>'9-11 класс, девочки '!G13</f>
        <v>Гимнастика</v>
      </c>
      <c r="I13" s="199" t="str">
        <f>'9-11 класс, девочки '!H13</f>
        <v>легая атлетика</v>
      </c>
      <c r="J13" s="200" t="s">
        <v>14</v>
      </c>
      <c r="K13" s="200" t="s">
        <v>15</v>
      </c>
      <c r="L13" s="200" t="s">
        <v>25</v>
      </c>
      <c r="M13" s="199" t="s">
        <v>9</v>
      </c>
      <c r="N13" s="199" t="s">
        <v>7</v>
      </c>
      <c r="O13" s="199" t="s">
        <v>5</v>
      </c>
      <c r="P13" s="201" t="s">
        <v>90</v>
      </c>
      <c r="Q13" s="1"/>
      <c r="R13" s="1"/>
      <c r="S13" s="1"/>
      <c r="T13" s="1"/>
      <c r="U13" s="1"/>
    </row>
    <row r="14" spans="1:21" s="37" customFormat="1" ht="18.75">
      <c r="A14" s="57">
        <v>2</v>
      </c>
      <c r="B14" s="87" t="s">
        <v>29</v>
      </c>
      <c r="C14" s="85" t="s">
        <v>163</v>
      </c>
      <c r="D14" s="85" t="s">
        <v>34</v>
      </c>
      <c r="E14" s="85" t="s">
        <v>35</v>
      </c>
      <c r="F14" s="85">
        <v>9</v>
      </c>
      <c r="G14" s="88">
        <v>31</v>
      </c>
      <c r="H14" s="88">
        <v>20</v>
      </c>
      <c r="I14" s="88">
        <v>10.51</v>
      </c>
      <c r="J14" s="56">
        <v>17.7</v>
      </c>
      <c r="K14" s="56">
        <v>40</v>
      </c>
      <c r="L14" s="56">
        <v>39.8</v>
      </c>
      <c r="M14" s="56">
        <v>97.5</v>
      </c>
      <c r="N14" s="88" t="s">
        <v>36</v>
      </c>
      <c r="O14" s="85" t="s">
        <v>37</v>
      </c>
      <c r="P14" s="176" t="s">
        <v>90</v>
      </c>
      <c r="Q14" s="30"/>
      <c r="R14" s="30"/>
      <c r="S14" s="30"/>
      <c r="T14" s="30"/>
      <c r="U14" s="30"/>
    </row>
    <row r="15" spans="1:21" s="30" customFormat="1" ht="18.75">
      <c r="A15" s="51">
        <v>1</v>
      </c>
      <c r="B15" s="83" t="str">
        <f>'[1]9-11 класс, мальчики  '!B14</f>
        <v>Стерлитамакский район</v>
      </c>
      <c r="C15" s="83" t="s">
        <v>164</v>
      </c>
      <c r="D15" s="83" t="str">
        <f>'[1]9-11 класс, мальчики  '!F14</f>
        <v>м</v>
      </c>
      <c r="E15" s="83" t="str">
        <f>'[1]9-11 класс, мальчики  '!K14</f>
        <v>МОБУ СОШ с.Тюрюшля</v>
      </c>
      <c r="F15" s="85">
        <f>'[1]9-11 класс, мальчики  '!N14</f>
        <v>9</v>
      </c>
      <c r="G15" s="55" t="str">
        <f>'[1]9-11 класс, мальчики  '!P14</f>
        <v>35</v>
      </c>
      <c r="H15" s="55" t="str">
        <f>'[1]9-11 класс, мальчики  '!Q14</f>
        <v>9.6</v>
      </c>
      <c r="I15" s="55" t="str">
        <f>'[1]9-11 класс, мальчики  '!R14</f>
        <v>3.41</v>
      </c>
      <c r="J15" s="56">
        <v>13.714285714285714</v>
      </c>
      <c r="K15" s="56">
        <v>40</v>
      </c>
      <c r="L15" s="56">
        <v>40</v>
      </c>
      <c r="M15" s="56">
        <v>93.71428571428572</v>
      </c>
      <c r="N15" s="55" t="str">
        <f>'[1]9-11 класс, мальчики  '!X14</f>
        <v>победитель</v>
      </c>
      <c r="O15" s="85" t="str">
        <f>'[1]9-11 класс, мальчики  '!Y14</f>
        <v>Сергеев А.П.</v>
      </c>
      <c r="P15" s="176" t="s">
        <v>90</v>
      </c>
      <c r="Q15" s="37"/>
      <c r="R15" s="37"/>
      <c r="S15" s="37"/>
      <c r="T15" s="37"/>
      <c r="U15" s="37"/>
    </row>
    <row r="16" spans="1:16" s="30" customFormat="1" ht="18.75">
      <c r="A16" s="51">
        <v>3</v>
      </c>
      <c r="B16" s="87" t="str">
        <f>'[2]9-11 класс, мальчики  '!B15</f>
        <v>Стерлитамакский район</v>
      </c>
      <c r="C16" s="85" t="s">
        <v>165</v>
      </c>
      <c r="D16" s="85" t="str">
        <f>'[2]9-11 класс, мальчики  '!F15</f>
        <v>м</v>
      </c>
      <c r="E16" s="85" t="str">
        <f>'[2]9-11 класс, мальчики  '!K15</f>
        <v>МОБУ СОШ д. Новофедоровское</v>
      </c>
      <c r="F16" s="85">
        <f>'[2]9-11 класс, мальчики  '!N15</f>
        <v>11</v>
      </c>
      <c r="G16" s="88">
        <f>'[2]9-11 класс, мальчики  '!P15</f>
        <v>24</v>
      </c>
      <c r="H16" s="88">
        <f>'[2]9-11 класс, мальчики  '!Q15</f>
        <v>7</v>
      </c>
      <c r="I16" s="88">
        <f>'[2]9-11 класс, мальчики  '!R15</f>
        <v>4.51</v>
      </c>
      <c r="J16" s="56">
        <f>'[2]9-11 класс, мальчики  '!T15</f>
        <v>13.714285714285714</v>
      </c>
      <c r="K16" s="56">
        <f>'[2]9-11 класс, мальчики  '!U15</f>
        <v>40</v>
      </c>
      <c r="L16" s="56">
        <f>'[2]9-11 класс, мальчики  '!V15</f>
        <v>40</v>
      </c>
      <c r="M16" s="56">
        <f>'[2]9-11 класс, мальчики  '!W15</f>
        <v>93.71428571428572</v>
      </c>
      <c r="N16" s="88" t="str">
        <f>'[2]9-11 класс, мальчики  '!X15</f>
        <v>победитель</v>
      </c>
      <c r="O16" s="85" t="str">
        <f>'[2]9-11 класс, мальчики  '!Y15</f>
        <v>Тимофеев С.В.</v>
      </c>
      <c r="P16" s="176" t="s">
        <v>90</v>
      </c>
    </row>
    <row r="17" spans="1:16" s="30" customFormat="1" ht="18.75">
      <c r="A17" s="51">
        <v>7</v>
      </c>
      <c r="B17" s="68" t="str">
        <f>$B$19</f>
        <v>Стерлитамакский район</v>
      </c>
      <c r="C17" s="68" t="s">
        <v>166</v>
      </c>
      <c r="D17" s="68" t="s">
        <v>34</v>
      </c>
      <c r="E17" s="68" t="str">
        <f>'[11]9-11 класс мальчики'!J11</f>
        <v>МОБУ СОШ с.Бельское</v>
      </c>
      <c r="F17" s="68">
        <f>'[11]9-11 класс мальчики'!M11</f>
        <v>9</v>
      </c>
      <c r="G17" s="68">
        <v>19</v>
      </c>
      <c r="H17" s="68">
        <v>26</v>
      </c>
      <c r="I17" s="68">
        <v>4.1</v>
      </c>
      <c r="J17" s="68">
        <v>19</v>
      </c>
      <c r="K17" s="68">
        <v>9</v>
      </c>
      <c r="L17" s="68">
        <v>11</v>
      </c>
      <c r="M17" s="68">
        <v>91.5</v>
      </c>
      <c r="N17" s="68" t="str">
        <f>'[11]9-11 класс мальчики'!O11</f>
        <v>победитель</v>
      </c>
      <c r="O17" s="84" t="str">
        <f>'[11]9-11 класс мальчики'!P11</f>
        <v>Воробьев Алексей Владимирович</v>
      </c>
      <c r="P17" s="176" t="s">
        <v>90</v>
      </c>
    </row>
    <row r="18" spans="1:16" s="30" customFormat="1" ht="18.75">
      <c r="A18" s="51">
        <v>5</v>
      </c>
      <c r="B18" s="87" t="str">
        <f>'[5]9-11 класс, мальчики'!B15</f>
        <v>Стерлитамакский район</v>
      </c>
      <c r="C18" s="85" t="s">
        <v>167</v>
      </c>
      <c r="D18" s="85" t="str">
        <f>'[5]9-11 класс, мальчики'!F15</f>
        <v>м</v>
      </c>
      <c r="E18" s="85" t="str">
        <f>'[5]9-11 класс, мальчики'!K15</f>
        <v>МОБУ СОШ с.Новая Отрадовка</v>
      </c>
      <c r="F18" s="85">
        <f>'[5]9-11 класс, мальчики'!N15</f>
        <v>11</v>
      </c>
      <c r="G18" s="88">
        <f>'[5]9-11 класс, мальчики'!P15</f>
        <v>30</v>
      </c>
      <c r="H18" s="88">
        <f>'[5]9-11 класс, мальчики'!Q15</f>
        <v>8.9</v>
      </c>
      <c r="I18" s="88">
        <f>'[5]9-11 класс, мальчики'!R15</f>
        <v>3.5</v>
      </c>
      <c r="J18" s="55">
        <v>20.2</v>
      </c>
      <c r="K18" s="56">
        <v>33.25</v>
      </c>
      <c r="L18" s="56">
        <v>35</v>
      </c>
      <c r="M18" s="56">
        <v>88.48255813953489</v>
      </c>
      <c r="N18" s="88" t="str">
        <f>'[5]9-11 класс, мальчики'!V15</f>
        <v>победитель</v>
      </c>
      <c r="O18" s="85" t="str">
        <f>'[5]9-11 класс, мальчики'!Z15</f>
        <v>Вилькель Рита Фахимовна</v>
      </c>
      <c r="P18" s="176" t="s">
        <v>90</v>
      </c>
    </row>
    <row r="19" spans="1:16" s="30" customFormat="1" ht="18.75">
      <c r="A19" s="57">
        <v>6</v>
      </c>
      <c r="B19" s="87" t="str">
        <f>'[7]9-11 класс, мальчики'!B16</f>
        <v>Стерлитамакский район</v>
      </c>
      <c r="C19" s="85" t="s">
        <v>168</v>
      </c>
      <c r="D19" s="85" t="str">
        <f>'[7]9-11 класс, мальчики'!F16</f>
        <v>м</v>
      </c>
      <c r="E19" s="85" t="str">
        <f>'[7]9-11 класс, мальчики'!K16</f>
        <v>МОБУ СОШ с. Талачево</v>
      </c>
      <c r="F19" s="85">
        <f>'[7]9-11 класс, мальчики'!L16</f>
        <v>10</v>
      </c>
      <c r="G19" s="88">
        <f>'[7]9-11 класс, мальчики'!N16</f>
        <v>29</v>
      </c>
      <c r="H19" s="88">
        <f>'[7]9-11 класс, мальчики'!O16</f>
        <v>19</v>
      </c>
      <c r="I19" s="88">
        <f>'[7]9-11 класс, мальчики'!P16</f>
        <v>4.17</v>
      </c>
      <c r="J19" s="56">
        <f>'[7]9-11 класс, мальчики'!Q16</f>
        <v>20.232558139534884</v>
      </c>
      <c r="K19" s="56">
        <f>'[7]9-11 класс, мальчики'!R16</f>
        <v>33.25</v>
      </c>
      <c r="L19" s="56">
        <f>'[7]9-11 класс, мальчики'!S16</f>
        <v>35</v>
      </c>
      <c r="M19" s="56">
        <f>SUM(J19:L19)</f>
        <v>88.48255813953489</v>
      </c>
      <c r="N19" s="88" t="str">
        <f>'[7]9-11 класс, мальчики'!T16</f>
        <v>победитель</v>
      </c>
      <c r="O19" s="85" t="str">
        <f>'[7]9-11 класс, мальчики'!X16</f>
        <v>Мухаметшина Минзифа Зиннатовна</v>
      </c>
      <c r="P19" s="176" t="s">
        <v>90</v>
      </c>
    </row>
    <row r="20" spans="1:16" s="30" customFormat="1" ht="18.75">
      <c r="A20" s="57">
        <v>8</v>
      </c>
      <c r="B20" s="68" t="str">
        <f>'[16]9-11 класс, мальчики'!B15</f>
        <v>Стерлитамакский район</v>
      </c>
      <c r="C20" s="30" t="s">
        <v>169</v>
      </c>
      <c r="D20" s="68" t="str">
        <f>'[16]9-11 класс, мальчики'!F15</f>
        <v>м</v>
      </c>
      <c r="E20" s="68" t="str">
        <f>'[16]9-11 класс, мальчики'!K15</f>
        <v>МОБУ СОШ с.Наумовка</v>
      </c>
      <c r="F20" s="68">
        <f>'[16]9-11 класс, мальчики'!N15</f>
        <v>11</v>
      </c>
      <c r="G20" s="68">
        <f>'[16]9-11 класс, мальчики'!P15</f>
        <v>24</v>
      </c>
      <c r="H20" s="68">
        <f>'[16]9-11 класс, мальчики'!Q15</f>
        <v>16</v>
      </c>
      <c r="I20" s="68">
        <f>'[16]9-11 класс, мальчики'!R15</f>
        <v>4.51</v>
      </c>
      <c r="J20" s="56">
        <f>'[16]9-11 класс, мальчики'!S15</f>
        <v>11.162790697674419</v>
      </c>
      <c r="K20" s="56">
        <f>'[16]9-11 класс, мальчики'!T15</f>
        <v>32</v>
      </c>
      <c r="L20" s="56">
        <f>'[16]9-11 класс, мальчики'!U15</f>
        <v>40</v>
      </c>
      <c r="M20" s="56">
        <f>SUM(J20:L20)</f>
        <v>83.16279069767441</v>
      </c>
      <c r="N20" s="68" t="str">
        <f>'[16]9-11 класс, мальчики'!V15</f>
        <v>победитель</v>
      </c>
      <c r="O20" s="84" t="str">
        <f>'[16]9-11 класс, мальчики'!Z15</f>
        <v>Сергеев В.П.</v>
      </c>
      <c r="P20" s="176" t="s">
        <v>90</v>
      </c>
    </row>
    <row r="21" spans="1:16" s="30" customFormat="1" ht="18.75">
      <c r="A21" s="57">
        <v>4</v>
      </c>
      <c r="B21" s="87" t="str">
        <f>'[4]9-11 класс, мальчики'!B14</f>
        <v>Стерлитамакский район</v>
      </c>
      <c r="C21" s="85" t="s">
        <v>170</v>
      </c>
      <c r="D21" s="85" t="str">
        <f>'[4]9-11 класс, мальчики'!F14</f>
        <v>м</v>
      </c>
      <c r="E21" s="85" t="str">
        <f>'[4]9-11 класс, мальчики'!K14</f>
        <v>МОБУ СОШ с. Покровка</v>
      </c>
      <c r="F21" s="85">
        <v>9</v>
      </c>
      <c r="G21" s="88">
        <f>'[4]9-11 класс, мальчики'!N14</f>
        <v>16.5</v>
      </c>
      <c r="H21" s="88">
        <f>'[4]9-11 класс, мальчики'!O14</f>
        <v>5</v>
      </c>
      <c r="I21" s="88">
        <f>'[4]9-11 класс, мальчики'!P14</f>
        <v>10</v>
      </c>
      <c r="J21" s="56">
        <f>'[4]9-11 класс, мальчики'!Q14</f>
        <v>11.511627906976743</v>
      </c>
      <c r="K21" s="56">
        <f>'[4]9-11 класс, мальчики'!R14</f>
        <v>8.75</v>
      </c>
      <c r="L21" s="56">
        <f>'[4]9-11 класс, мальчики'!S14</f>
        <v>35</v>
      </c>
      <c r="M21" s="56">
        <f>SUM(J21:L21)</f>
        <v>55.26162790697674</v>
      </c>
      <c r="N21" s="88" t="str">
        <f>'[4]9-11 класс, мальчики'!$T$14</f>
        <v>победитель</v>
      </c>
      <c r="O21" s="85" t="str">
        <f>'[4]9-11 класс, мальчики'!$X$14</f>
        <v>Тихонова Наталья Леонтьевна</v>
      </c>
      <c r="P21" s="176" t="s">
        <v>90</v>
      </c>
    </row>
    <row r="22" spans="1:21" s="30" customFormat="1" ht="18.75">
      <c r="A22" s="51">
        <v>11</v>
      </c>
      <c r="B22" s="87" t="str">
        <f>'[2]9-11 класс, мальчики  '!B14</f>
        <v>Стерлитамакский район</v>
      </c>
      <c r="C22" s="85" t="s">
        <v>171</v>
      </c>
      <c r="D22" s="85" t="str">
        <f>'[2]9-11 класс, мальчики  '!F14</f>
        <v>м</v>
      </c>
      <c r="E22" s="85" t="str">
        <f>'[2]9-11 класс, мальчики  '!K14</f>
        <v>МОБУ СОШ д. Новофедоровское</v>
      </c>
      <c r="F22" s="85">
        <f>'[2]9-11 класс, мальчики  '!N14</f>
        <v>9</v>
      </c>
      <c r="G22" s="88">
        <f>'[2]9-11 класс, мальчики  '!P14</f>
        <v>29</v>
      </c>
      <c r="H22" s="88">
        <f>'[2]9-11 класс, мальчики  '!Q14</f>
        <v>7</v>
      </c>
      <c r="I22" s="88">
        <f>'[2]9-11 класс, мальчики  '!R14</f>
        <v>5.36</v>
      </c>
      <c r="J22" s="56">
        <f>'[2]9-11 класс, мальчики  '!T14</f>
        <v>16.571428571428573</v>
      </c>
      <c r="K22" s="56">
        <f>'[2]9-11 класс, мальчики  '!U14</f>
        <v>40</v>
      </c>
      <c r="L22" s="56">
        <f>'[2]9-11 класс, мальчики  '!V14</f>
        <v>33.65671641791044</v>
      </c>
      <c r="M22" s="56">
        <f>'[2]9-11 класс, мальчики  '!W14</f>
        <v>90.228144989339</v>
      </c>
      <c r="N22" s="88" t="str">
        <f>'[2]9-11 класс, мальчики  '!X14</f>
        <v>призер</v>
      </c>
      <c r="O22" s="85" t="str">
        <f>'[2]9-11 класс, мальчики  '!Y14</f>
        <v>Тимофеев С.В.</v>
      </c>
      <c r="P22" s="176" t="s">
        <v>90</v>
      </c>
      <c r="Q22"/>
      <c r="R22"/>
      <c r="S22"/>
      <c r="T22"/>
      <c r="U22"/>
    </row>
    <row r="23" spans="1:16" s="30" customFormat="1" ht="18.75">
      <c r="A23" s="57">
        <v>20</v>
      </c>
      <c r="B23" s="68" t="str">
        <f>B27</f>
        <v>Стерлитамакский район</v>
      </c>
      <c r="C23" s="83" t="s">
        <v>172</v>
      </c>
      <c r="D23" s="68" t="s">
        <v>34</v>
      </c>
      <c r="E23" s="68" t="str">
        <f>'[11]9-11 класс мальчики'!J15</f>
        <v>МОБУ СОШ с.Бельское</v>
      </c>
      <c r="F23" s="68">
        <f>'[11]9-11 класс мальчики'!M15</f>
        <v>9</v>
      </c>
      <c r="G23" s="90">
        <f>G25</f>
        <v>28</v>
      </c>
      <c r="H23" s="90">
        <f>H25</f>
        <v>17</v>
      </c>
      <c r="I23" s="90">
        <f>I25</f>
        <v>4.21</v>
      </c>
      <c r="J23" s="69">
        <f>J25</f>
        <v>19.53488372093023</v>
      </c>
      <c r="K23" s="69">
        <f>K25</f>
        <v>29.75</v>
      </c>
      <c r="L23" s="69">
        <v>35.4</v>
      </c>
      <c r="M23" s="69">
        <v>89.8</v>
      </c>
      <c r="N23" s="90" t="str">
        <f>'[11]9-11 класс мальчики'!O15</f>
        <v>призер</v>
      </c>
      <c r="O23" s="91" t="str">
        <f>'[11]9-11 класс мальчики'!P15</f>
        <v>Воробьев Алексей Владимирович</v>
      </c>
      <c r="P23" s="176" t="s">
        <v>90</v>
      </c>
    </row>
    <row r="24" spans="1:16" s="30" customFormat="1" ht="18.75">
      <c r="A24" s="57">
        <v>14</v>
      </c>
      <c r="B24" s="87" t="str">
        <f>'[5]9-11 класс, мальчики'!B18</f>
        <v>Стерлитамакский район</v>
      </c>
      <c r="C24" s="85" t="s">
        <v>173</v>
      </c>
      <c r="D24" s="85" t="str">
        <f>'[5]9-11 класс, мальчики'!F18</f>
        <v>м</v>
      </c>
      <c r="E24" s="85" t="str">
        <f>'[5]9-11 класс, мальчики'!K18</f>
        <v>МОБУ СОШ с.Новая Отрадовка</v>
      </c>
      <c r="F24" s="85">
        <f>'[5]9-11 класс, мальчики'!N18</f>
        <v>11</v>
      </c>
      <c r="G24" s="88">
        <f>'[5]9-11 класс, мальчики'!P18</f>
        <v>29</v>
      </c>
      <c r="H24" s="88">
        <f>'[5]9-11 класс, мальчики'!Q18</f>
        <v>8</v>
      </c>
      <c r="I24" s="88">
        <f>'[5]9-11 класс, мальчики'!R18</f>
        <v>3.9</v>
      </c>
      <c r="J24" s="60">
        <v>27</v>
      </c>
      <c r="K24" s="60">
        <v>31</v>
      </c>
      <c r="L24" s="60">
        <v>29</v>
      </c>
      <c r="M24" s="60">
        <v>85</v>
      </c>
      <c r="N24" s="88" t="str">
        <f>'[5]9-11 класс, мальчики'!V18</f>
        <v>призер</v>
      </c>
      <c r="O24" s="85" t="str">
        <f>'[5]9-11 класс, мальчики'!Z18</f>
        <v>Вилькель Рита Фахимовна</v>
      </c>
      <c r="P24" s="176" t="s">
        <v>90</v>
      </c>
    </row>
    <row r="25" spans="1:21" s="30" customFormat="1" ht="18.75">
      <c r="A25" s="57">
        <v>16</v>
      </c>
      <c r="B25" s="87" t="str">
        <f>'[7]9-11 класс, мальчики'!B15</f>
        <v>Стерлитамакский район</v>
      </c>
      <c r="C25" s="85" t="s">
        <v>191</v>
      </c>
      <c r="D25" s="85" t="str">
        <f>'[7]9-11 класс, мальчики'!F15</f>
        <v>м</v>
      </c>
      <c r="E25" s="85" t="str">
        <f>'[7]9-11 класс, мальчики'!K15</f>
        <v>МОБУ СОШ с. Талачево</v>
      </c>
      <c r="F25" s="85">
        <f>'[7]9-11 класс, мальчики'!L15</f>
        <v>9</v>
      </c>
      <c r="G25" s="88">
        <f>'[7]9-11 класс, мальчики'!N15</f>
        <v>28</v>
      </c>
      <c r="H25" s="88">
        <f>'[7]9-11 класс, мальчики'!O15</f>
        <v>17</v>
      </c>
      <c r="I25" s="88">
        <f>'[7]9-11 класс, мальчики'!P15</f>
        <v>4.21</v>
      </c>
      <c r="J25" s="56">
        <f>'[7]9-11 класс, мальчики'!Q15</f>
        <v>19.53488372093023</v>
      </c>
      <c r="K25" s="56">
        <f>'[7]9-11 класс, мальчики'!R15</f>
        <v>29.75</v>
      </c>
      <c r="L25" s="56">
        <f>'[7]9-11 класс, мальчики'!S15</f>
        <v>34.66745843230404</v>
      </c>
      <c r="M25" s="56">
        <f>SUM(J25:L25)</f>
        <v>83.95234215323427</v>
      </c>
      <c r="N25" s="88" t="str">
        <f>'[7]9-11 класс, мальчики'!T15</f>
        <v>призер</v>
      </c>
      <c r="O25" s="85" t="str">
        <f>'[7]9-11 класс, мальчики'!X15</f>
        <v>Мухаметшина Минзифа Зиннатовна</v>
      </c>
      <c r="P25" s="176" t="s">
        <v>90</v>
      </c>
      <c r="Q25"/>
      <c r="R25"/>
      <c r="S25"/>
      <c r="T25"/>
      <c r="U25"/>
    </row>
    <row r="26" spans="1:16" s="30" customFormat="1" ht="18.75">
      <c r="A26" s="51">
        <v>19</v>
      </c>
      <c r="B26" s="68" t="str">
        <f>B30</f>
        <v>Стерлитамакский район</v>
      </c>
      <c r="C26" s="83" t="s">
        <v>174</v>
      </c>
      <c r="D26" s="68" t="s">
        <v>34</v>
      </c>
      <c r="E26" s="68" t="str">
        <f>'[11]9-11 класс мальчики'!J14</f>
        <v>МОБУ СОШ с.Бельское</v>
      </c>
      <c r="F26" s="68">
        <f>'[11]9-11 класс мальчики'!M14</f>
        <v>9</v>
      </c>
      <c r="G26" s="68">
        <v>31</v>
      </c>
      <c r="H26" s="68">
        <v>14</v>
      </c>
      <c r="I26" s="68">
        <v>13.01</v>
      </c>
      <c r="J26" s="56">
        <v>17.7</v>
      </c>
      <c r="K26" s="56">
        <v>31.1</v>
      </c>
      <c r="L26" s="56">
        <v>34.7</v>
      </c>
      <c r="M26" s="56">
        <v>83.6</v>
      </c>
      <c r="N26" s="68" t="str">
        <f>'[11]9-11 класс мальчики'!O14</f>
        <v>призер</v>
      </c>
      <c r="O26" s="84" t="str">
        <f>'[11]9-11 класс мальчики'!P14</f>
        <v>Воробьев Алексей Владимирович</v>
      </c>
      <c r="P26" s="176" t="s">
        <v>90</v>
      </c>
    </row>
    <row r="27" spans="1:16" s="30" customFormat="1" ht="18.75">
      <c r="A27" s="51">
        <v>15</v>
      </c>
      <c r="B27" s="87" t="str">
        <f>'[7]9-11 класс, мальчики'!B14</f>
        <v>Стерлитамакский район</v>
      </c>
      <c r="C27" s="85" t="s">
        <v>192</v>
      </c>
      <c r="D27" s="85" t="str">
        <f>'[7]9-11 класс, мальчики'!F14</f>
        <v>м</v>
      </c>
      <c r="E27" s="85" t="str">
        <f>'[7]9-11 класс, мальчики'!K14</f>
        <v>МОБУ СОШ с. Талачево</v>
      </c>
      <c r="F27" s="85">
        <f>'[7]9-11 класс, мальчики'!L14</f>
        <v>9</v>
      </c>
      <c r="G27" s="88">
        <f>'[7]9-11 класс, мальчики'!N14</f>
        <v>27</v>
      </c>
      <c r="H27" s="88">
        <f>'[7]9-11 класс, мальчики'!O14</f>
        <v>16</v>
      </c>
      <c r="I27" s="88">
        <f>'[7]9-11 класс, мальчики'!P14</f>
        <v>4.27</v>
      </c>
      <c r="J27" s="56">
        <f>'[7]9-11 класс, мальчики'!Q14</f>
        <v>18.837209302325583</v>
      </c>
      <c r="K27" s="56">
        <f>'[7]9-11 класс, мальчики'!R14</f>
        <v>28</v>
      </c>
      <c r="L27" s="56">
        <f>'[7]9-11 класс, мальчики'!S14</f>
        <v>34.18032786885246</v>
      </c>
      <c r="M27" s="56">
        <f>SUM(J27:L27)</f>
        <v>81.01753717117805</v>
      </c>
      <c r="N27" s="88" t="str">
        <f>'[7]9-11 класс, мальчики'!T14</f>
        <v>призер</v>
      </c>
      <c r="O27" s="85" t="str">
        <f>'[7]9-11 класс, мальчики'!X14</f>
        <v>Мухамктшина Минзифа Зиннатовна</v>
      </c>
      <c r="P27" s="176" t="s">
        <v>90</v>
      </c>
    </row>
    <row r="28" spans="1:16" s="30" customFormat="1" ht="18.75">
      <c r="A28" s="51">
        <v>21</v>
      </c>
      <c r="B28" s="68" t="str">
        <f>'[16]9-11 класс, мальчики'!B14</f>
        <v>Стерлитамакский район</v>
      </c>
      <c r="C28" s="83" t="s">
        <v>173</v>
      </c>
      <c r="D28" s="68" t="str">
        <f>'[16]9-11 класс, мальчики'!F14</f>
        <v>м</v>
      </c>
      <c r="E28" s="68" t="str">
        <f>'[16]9-11 класс, мальчики'!K14</f>
        <v>МОБУ СОШ с.Наумовка</v>
      </c>
      <c r="F28" s="68">
        <f>'[16]9-11 класс, мальчики'!N14</f>
        <v>9</v>
      </c>
      <c r="G28" s="90">
        <f>'[16]9-11 класс, мальчики'!P14</f>
        <v>29</v>
      </c>
      <c r="H28" s="90">
        <f>'[16]9-11 класс, мальчики'!Q14</f>
        <v>16</v>
      </c>
      <c r="I28" s="90">
        <f>'[16]9-11 класс, мальчики'!R14</f>
        <v>5.36</v>
      </c>
      <c r="J28" s="69">
        <f>'[16]9-11 класс, мальчики'!S14</f>
        <v>13.488372093023257</v>
      </c>
      <c r="K28" s="69">
        <f>'[16]9-11 класс, мальчики'!T14</f>
        <v>32</v>
      </c>
      <c r="L28" s="69">
        <f>'[16]9-11 класс, мальчики'!U14</f>
        <v>33.65671641791044</v>
      </c>
      <c r="M28" s="69">
        <f>SUM(J28:L28)</f>
        <v>79.1450885109337</v>
      </c>
      <c r="N28" s="90" t="str">
        <f>'[16]9-11 класс, мальчики'!V14</f>
        <v>призер</v>
      </c>
      <c r="O28" s="91" t="str">
        <f>'[16]9-11 класс, мальчики'!Z14</f>
        <v>Сергеев В.П.</v>
      </c>
      <c r="P28" s="176" t="s">
        <v>90</v>
      </c>
    </row>
    <row r="29" spans="1:21" s="30" customFormat="1" ht="18.75">
      <c r="A29" s="57">
        <v>18</v>
      </c>
      <c r="B29" s="68" t="str">
        <f>B33</f>
        <v>Стерлитамакский район</v>
      </c>
      <c r="C29" s="83" t="s">
        <v>175</v>
      </c>
      <c r="D29" s="68" t="s">
        <v>34</v>
      </c>
      <c r="E29" s="68" t="str">
        <f>'[11]9-11 класс мальчики'!J13</f>
        <v>МОБУ СОШ с.Бельское</v>
      </c>
      <c r="F29" s="68">
        <f>'[11]9-11 класс мальчики'!M13</f>
        <v>9</v>
      </c>
      <c r="G29" s="68">
        <v>27</v>
      </c>
      <c r="H29" s="68">
        <v>6</v>
      </c>
      <c r="I29" s="68">
        <v>3.55</v>
      </c>
      <c r="J29" s="56">
        <v>18.837209302325583</v>
      </c>
      <c r="K29" s="56">
        <v>10.5</v>
      </c>
      <c r="L29" s="56">
        <v>35</v>
      </c>
      <c r="M29" s="56">
        <v>64.33720930232559</v>
      </c>
      <c r="N29" s="68" t="str">
        <f>'[11]9-11 класс мальчики'!O13</f>
        <v>призер</v>
      </c>
      <c r="O29" s="84" t="str">
        <f>'[11]9-11 класс мальчики'!P13</f>
        <v>Воробьев Алексей Владимирович</v>
      </c>
      <c r="P29" s="176" t="s">
        <v>90</v>
      </c>
      <c r="Q29"/>
      <c r="R29"/>
      <c r="S29"/>
      <c r="T29"/>
      <c r="U29"/>
    </row>
    <row r="30" spans="1:21" s="30" customFormat="1" ht="18.75">
      <c r="A30" s="57">
        <v>22</v>
      </c>
      <c r="B30" s="90" t="str">
        <f>'[19]9-11 класс, мальчики'!B14</f>
        <v>Стерлитамакский район</v>
      </c>
      <c r="C30" s="83" t="s">
        <v>173</v>
      </c>
      <c r="D30" s="90" t="str">
        <f>'[19]9-11 класс, мальчики'!F14</f>
        <v>м</v>
      </c>
      <c r="E30" s="90" t="str">
        <f>'[19]9-11 класс, мальчики'!K14</f>
        <v>МОБУ СОШ с.Наумовка</v>
      </c>
      <c r="F30" s="90">
        <v>9</v>
      </c>
      <c r="G30" s="90">
        <f>'[19]9-11 класс, мальчики'!N14</f>
        <v>29</v>
      </c>
      <c r="H30" s="90">
        <f>'[19]9-11 класс, мальчики'!O14</f>
        <v>7</v>
      </c>
      <c r="I30" s="90">
        <f>'[19]9-11 класс, мальчики'!P14</f>
        <v>5.36</v>
      </c>
      <c r="J30" s="69">
        <f>'[19]9-11 класс, мальчики'!Q14</f>
        <v>20.232558139534884</v>
      </c>
      <c r="K30" s="69">
        <f>'[19]9-11 класс, мальчики'!R14</f>
        <v>12.25</v>
      </c>
      <c r="L30" s="69">
        <f>'[19]9-11 класс, мальчики'!S14</f>
        <v>29.44962686567164</v>
      </c>
      <c r="M30" s="69">
        <f>'[20]9-11 класс, мальчики'!U14</f>
        <v>61.93218500520653</v>
      </c>
      <c r="N30" s="90" t="str">
        <f>'[20]9-11 класс, мальчики'!T14</f>
        <v>призер</v>
      </c>
      <c r="O30" s="91" t="s">
        <v>80</v>
      </c>
      <c r="P30" s="176" t="s">
        <v>90</v>
      </c>
      <c r="Q30"/>
      <c r="R30"/>
      <c r="S30"/>
      <c r="T30"/>
      <c r="U30"/>
    </row>
    <row r="31" spans="1:16" s="30" customFormat="1" ht="18.75">
      <c r="A31" s="51">
        <v>13</v>
      </c>
      <c r="B31" s="87" t="str">
        <f>'[5]9-11 класс, мальчики'!B16</f>
        <v>Стерлитамакский район</v>
      </c>
      <c r="C31" s="85" t="s">
        <v>176</v>
      </c>
      <c r="D31" s="85" t="str">
        <f>'[5]9-11 класс, мальчики'!F16</f>
        <v>м</v>
      </c>
      <c r="E31" s="85" t="str">
        <f>'[5]9-11 класс, мальчики'!K16</f>
        <v>МОБУ СОШ с.Новая Отрадовка</v>
      </c>
      <c r="F31" s="87">
        <v>9</v>
      </c>
      <c r="G31" s="88">
        <f>'[5]9-11 класс, мальчики'!P16</f>
        <v>23</v>
      </c>
      <c r="H31" s="88">
        <f>'[5]9-11 класс, мальчики'!Q16</f>
        <v>8.3</v>
      </c>
      <c r="I31" s="88">
        <f>'[5]9-11 класс, мальчики'!R16</f>
        <v>3.6</v>
      </c>
      <c r="J31" s="56">
        <v>25</v>
      </c>
      <c r="K31" s="56">
        <v>24</v>
      </c>
      <c r="L31" s="56">
        <f>IF(I31="",0,$I$7*$I$10/I31)</f>
        <v>38.888888888888886</v>
      </c>
      <c r="M31" s="56">
        <f>SUM(J31:L31)</f>
        <v>87.88888888888889</v>
      </c>
      <c r="N31" s="88" t="str">
        <f>'[5]9-11 класс, мальчики'!V16</f>
        <v>призер</v>
      </c>
      <c r="O31" s="85" t="str">
        <f>'[5]9-11 класс, мальчики'!Z16</f>
        <v>Вилькель Рита Фахимовна</v>
      </c>
      <c r="P31" s="176" t="s">
        <v>90</v>
      </c>
    </row>
    <row r="32" spans="1:21" s="30" customFormat="1" ht="18.75">
      <c r="A32" s="57">
        <v>10</v>
      </c>
      <c r="B32" s="68" t="str">
        <f>'[13]9-11 класс, мальчики'!B14</f>
        <v>Стерлитамакский район</v>
      </c>
      <c r="C32" s="83" t="s">
        <v>177</v>
      </c>
      <c r="D32" s="68" t="str">
        <f>'[13]9-11 класс, мальчики'!F14</f>
        <v>м</v>
      </c>
      <c r="E32" s="68" t="str">
        <f>'[13]9-11 класс, мальчики'!K14</f>
        <v>МОБУ СОШ с.Ишпарсоов</v>
      </c>
      <c r="F32" s="68">
        <v>9</v>
      </c>
      <c r="G32" s="68">
        <f>'[13]9-11 класс, мальчики'!N14</f>
        <v>18</v>
      </c>
      <c r="H32" s="68">
        <f>'[13]9-11 класс, мальчики'!O14</f>
        <v>4</v>
      </c>
      <c r="I32" s="68">
        <f>'[13]9-11 класс, мальчики'!P14</f>
        <v>44960</v>
      </c>
      <c r="J32" s="56">
        <f>'[13]9-11 класс, мальчики'!Q14</f>
        <v>12.55813953488372</v>
      </c>
      <c r="K32" s="56">
        <f>'[13]9-11 класс, мальчики'!R14</f>
        <v>7</v>
      </c>
      <c r="L32" s="56">
        <f>'[13]9-11 класс, мальчики'!S14</f>
        <v>35</v>
      </c>
      <c r="M32" s="56">
        <f>SUM(J32:L32)</f>
        <v>54.55813953488372</v>
      </c>
      <c r="N32" s="68" t="str">
        <f>$N$33</f>
        <v>призер</v>
      </c>
      <c r="O32" s="84" t="str">
        <f>'[13]9-11 класс, мальчики'!$X$14</f>
        <v>Мухаметьянова Гузелия Рамильевна</v>
      </c>
      <c r="P32" s="176" t="s">
        <v>90</v>
      </c>
      <c r="Q32"/>
      <c r="R32"/>
      <c r="S32"/>
      <c r="T32"/>
      <c r="U32"/>
    </row>
    <row r="33" spans="1:16" s="30" customFormat="1" ht="18.75">
      <c r="A33" s="51">
        <v>9</v>
      </c>
      <c r="B33" s="64" t="str">
        <f>'[10]9-11 класс, мальчики'!B14</f>
        <v>Стерлитамакский район</v>
      </c>
      <c r="C33" s="85" t="s">
        <v>178</v>
      </c>
      <c r="D33" s="64" t="str">
        <f>'[10]9-11 класс, мальчики'!F14</f>
        <v>м</v>
      </c>
      <c r="E33" s="64" t="str">
        <f>'[10]9-11 класс, мальчики'!K14</f>
        <v>МОБУ СОШ с.Новое Барятино</v>
      </c>
      <c r="F33" s="64">
        <f>'[10]9-11 класс, мальчики'!L14</f>
        <v>9</v>
      </c>
      <c r="G33" s="64">
        <f>'[10]9-11 класс, мальчики'!N14</f>
        <v>28</v>
      </c>
      <c r="H33" s="64">
        <f>'[10]9-11 класс, мальчики'!O14</f>
        <v>9</v>
      </c>
      <c r="I33" s="64">
        <f>'[10]9-11 класс, мальчики'!P14</f>
        <v>1</v>
      </c>
      <c r="J33" s="64">
        <f>'[10]9-11 класс, мальчики'!Q14</f>
        <v>28</v>
      </c>
      <c r="K33" s="64">
        <f>'[10]9-11 класс, мальчики'!R14</f>
        <v>9</v>
      </c>
      <c r="L33" s="64">
        <f>'[10]9-11 класс, мальчики'!S14</f>
        <v>5</v>
      </c>
      <c r="M33" s="64">
        <v>54</v>
      </c>
      <c r="N33" s="64" t="str">
        <f>$N$32</f>
        <v>призер</v>
      </c>
      <c r="O33" s="64" t="str">
        <f>'9-11 класс, девочки '!$N$45</f>
        <v>Семенов Юрий Петрович</v>
      </c>
      <c r="P33" s="176" t="s">
        <v>90</v>
      </c>
    </row>
    <row r="34" spans="1:21" ht="18.75">
      <c r="A34" s="51">
        <v>17</v>
      </c>
      <c r="B34" s="68" t="str">
        <f>B38</f>
        <v>Стерлитамакский район</v>
      </c>
      <c r="C34" s="83" t="s">
        <v>193</v>
      </c>
      <c r="D34" s="68" t="s">
        <v>34</v>
      </c>
      <c r="E34" s="68" t="str">
        <f>'[11]9-11 класс мальчики'!J12</f>
        <v>МОБУ СОШ с.Бельское</v>
      </c>
      <c r="F34" s="68">
        <f>'[11]9-11 класс мальчики'!M12</f>
        <v>10</v>
      </c>
      <c r="G34" s="68">
        <f>'[7]9-11 класс, девочки'!N15</f>
        <v>27</v>
      </c>
      <c r="H34" s="68">
        <f>'[7]9-11 класс, девочки'!O15</f>
        <v>19</v>
      </c>
      <c r="I34" s="68">
        <f>'[7]9-11 класс, девочки'!P15</f>
        <v>4.04</v>
      </c>
      <c r="J34" s="56">
        <f>'[7]9-11 класс, девочки'!Q15</f>
        <v>18.837209302325583</v>
      </c>
      <c r="K34" s="56">
        <f>'[7]9-11 класс, девочки'!R15</f>
        <v>33.25</v>
      </c>
      <c r="L34" s="56">
        <f>'[7]9-11 класс, девочки'!S15</f>
        <v>35</v>
      </c>
      <c r="M34" s="56">
        <f>SUM(J34:K34)</f>
        <v>52.08720930232558</v>
      </c>
      <c r="N34" s="68" t="str">
        <f>'[11]9-11 класс мальчики'!O12</f>
        <v>призер</v>
      </c>
      <c r="O34" s="84" t="str">
        <f>'[11]9-11 класс мальчики'!P12</f>
        <v>Воробьев Алексей Владимирович</v>
      </c>
      <c r="P34" s="176" t="s">
        <v>90</v>
      </c>
      <c r="Q34" s="30"/>
      <c r="R34" s="30"/>
      <c r="S34" s="30"/>
      <c r="T34" s="30"/>
      <c r="U34" s="30"/>
    </row>
    <row r="35" spans="1:21" ht="18.75">
      <c r="A35" s="57">
        <v>12</v>
      </c>
      <c r="B35" s="87" t="str">
        <f>'[5]9-11 класс, мальчики'!B14</f>
        <v>Стерлитамакский район</v>
      </c>
      <c r="C35" s="85" t="s">
        <v>179</v>
      </c>
      <c r="D35" s="85" t="str">
        <f>'[5]9-11 класс, мальчики'!F14</f>
        <v>м</v>
      </c>
      <c r="E35" s="85" t="str">
        <f>'[5]9-11 класс, мальчики'!K14</f>
        <v>МОБУ СОШ с.Новая Отрадовка</v>
      </c>
      <c r="F35" s="85">
        <v>9</v>
      </c>
      <c r="G35" s="88">
        <f>'[5]9-11 класс, мальчики'!P14</f>
        <v>29</v>
      </c>
      <c r="H35" s="88">
        <f>'[5]9-11 класс, мальчики'!Q14</f>
        <v>8.1</v>
      </c>
      <c r="I35" s="88">
        <f>'[5]9-11 класс, мальчики'!R14</f>
        <v>3.6</v>
      </c>
      <c r="J35" s="56"/>
      <c r="K35" s="56"/>
      <c r="L35" s="56">
        <f>IF(I35="",0,$I$7*$I$10/I35)</f>
        <v>38.888888888888886</v>
      </c>
      <c r="M35" s="56">
        <v>51</v>
      </c>
      <c r="N35" s="88" t="str">
        <f>'[5]9-11 класс, мальчики'!V14</f>
        <v>призер</v>
      </c>
      <c r="O35" s="85" t="str">
        <f>'[5]9-11 класс, мальчики'!Z14</f>
        <v>Вилькель Рита Фахимовна</v>
      </c>
      <c r="P35" s="176" t="s">
        <v>90</v>
      </c>
      <c r="Q35" s="30"/>
      <c r="R35" s="30"/>
      <c r="S35" s="30"/>
      <c r="T35" s="30"/>
      <c r="U35" s="30"/>
    </row>
    <row r="36" spans="1:21" ht="18.75">
      <c r="A36" s="51">
        <v>25</v>
      </c>
      <c r="B36" s="87" t="s">
        <v>29</v>
      </c>
      <c r="C36" s="85" t="s">
        <v>194</v>
      </c>
      <c r="D36" s="85" t="s">
        <v>34</v>
      </c>
      <c r="E36" s="85" t="s">
        <v>35</v>
      </c>
      <c r="F36" s="87">
        <v>9</v>
      </c>
      <c r="G36" s="92">
        <v>30</v>
      </c>
      <c r="H36" s="92">
        <v>15</v>
      </c>
      <c r="I36" s="92">
        <v>10.45</v>
      </c>
      <c r="J36" s="69">
        <v>17.1</v>
      </c>
      <c r="K36" s="69">
        <v>30</v>
      </c>
      <c r="L36" s="69">
        <v>40</v>
      </c>
      <c r="M36" s="69">
        <v>87.1</v>
      </c>
      <c r="N36" s="92" t="s">
        <v>39</v>
      </c>
      <c r="O36" s="93" t="s">
        <v>37</v>
      </c>
      <c r="P36" s="176" t="s">
        <v>90</v>
      </c>
      <c r="Q36" s="30"/>
      <c r="R36" s="30"/>
      <c r="S36" s="30"/>
      <c r="T36" s="30"/>
      <c r="U36" s="30"/>
    </row>
    <row r="37" spans="1:21" ht="18.75">
      <c r="A37" s="57">
        <v>24</v>
      </c>
      <c r="B37" s="87" t="s">
        <v>29</v>
      </c>
      <c r="C37" s="85" t="s">
        <v>180</v>
      </c>
      <c r="D37" s="85" t="s">
        <v>34</v>
      </c>
      <c r="E37" s="85" t="s">
        <v>35</v>
      </c>
      <c r="F37" s="85">
        <v>10</v>
      </c>
      <c r="G37" s="92">
        <v>28</v>
      </c>
      <c r="H37" s="92">
        <v>14</v>
      </c>
      <c r="I37" s="92">
        <v>10.52</v>
      </c>
      <c r="J37" s="69">
        <v>16</v>
      </c>
      <c r="K37" s="69">
        <v>28</v>
      </c>
      <c r="L37" s="69">
        <v>39.7</v>
      </c>
      <c r="M37" s="69">
        <v>83.7</v>
      </c>
      <c r="N37" s="92" t="s">
        <v>39</v>
      </c>
      <c r="O37" s="93" t="s">
        <v>37</v>
      </c>
      <c r="P37" s="176" t="s">
        <v>90</v>
      </c>
      <c r="Q37" s="30"/>
      <c r="R37" s="30"/>
      <c r="S37" s="30"/>
      <c r="T37" s="30"/>
      <c r="U37" s="30"/>
    </row>
    <row r="38" spans="1:21" ht="18.75">
      <c r="A38" s="51">
        <v>23</v>
      </c>
      <c r="B38" s="68" t="str">
        <f>'[15]9-11 класс, мальчики'!B14</f>
        <v>Стерлитамакский район</v>
      </c>
      <c r="C38" s="83" t="s">
        <v>181</v>
      </c>
      <c r="D38" s="68" t="str">
        <f>'[15]9-11 класс, мальчики'!F14</f>
        <v>м</v>
      </c>
      <c r="E38" s="68" t="str">
        <f>'[15]9-11 класс, мальчики'!K14</f>
        <v>МОБУ СОШ с.Рощинский</v>
      </c>
      <c r="F38" s="68">
        <f>'[15]9-11 класс, мальчики'!L14</f>
        <v>9</v>
      </c>
      <c r="G38" s="68">
        <f>'[15]9-11 класс, мальчики'!N14</f>
        <v>30</v>
      </c>
      <c r="H38" s="68">
        <f>'[15]9-11 класс, мальчики'!O14</f>
        <v>8.4</v>
      </c>
      <c r="I38" s="68">
        <f>'[15]9-11 класс, мальчики'!P14</f>
        <v>3.15</v>
      </c>
      <c r="J38" s="55">
        <v>21.6</v>
      </c>
      <c r="K38" s="55">
        <v>9</v>
      </c>
      <c r="L38" s="56">
        <f>IF(I38="",0,$I$7*$I$10/I38)</f>
        <v>44.44444444444444</v>
      </c>
      <c r="M38" s="55">
        <v>78.8</v>
      </c>
      <c r="N38" s="68" t="str">
        <f>'9-11 класс, девочки '!$M$72</f>
        <v>призер</v>
      </c>
      <c r="O38" s="84" t="str">
        <f>'[15]9-11 класс, мальчики'!$X$14</f>
        <v>Семенов Юрий Петрович</v>
      </c>
      <c r="P38" s="107" t="s">
        <v>90</v>
      </c>
      <c r="Q38" s="30"/>
      <c r="R38" s="30"/>
      <c r="S38" s="30"/>
      <c r="T38" s="30"/>
      <c r="U38" s="30"/>
    </row>
    <row r="39" spans="1:16" ht="18.75">
      <c r="A39" s="57">
        <v>34</v>
      </c>
      <c r="B39" s="90" t="str">
        <f>'[24]9-11 класс, мальчики'!B17</f>
        <v>Стерлитамакский район</v>
      </c>
      <c r="C39" s="83" t="s">
        <v>182</v>
      </c>
      <c r="D39" s="90" t="str">
        <f>'[24]9-11 класс, мальчики'!F17</f>
        <v>м</v>
      </c>
      <c r="E39" s="90" t="str">
        <f>'[24]9-11 класс, мальчики'!K17</f>
        <v>МОБУ СОШ с.Большой Куганак</v>
      </c>
      <c r="F39" s="90">
        <f>'[24]9-11 класс, мальчики'!L17</f>
        <v>9</v>
      </c>
      <c r="G39" s="90">
        <v>10</v>
      </c>
      <c r="H39" s="90">
        <v>4</v>
      </c>
      <c r="I39" s="90">
        <v>28</v>
      </c>
      <c r="J39" s="90">
        <v>6.9</v>
      </c>
      <c r="K39" s="90">
        <v>7</v>
      </c>
      <c r="L39" s="90">
        <v>35</v>
      </c>
      <c r="M39" s="90">
        <v>48.97674418604651</v>
      </c>
      <c r="N39" s="90" t="str">
        <f>'[24]9-11 класс, мальчики'!T17</f>
        <v>участник</v>
      </c>
      <c r="O39" s="91" t="str">
        <f>$O$46</f>
        <v>Вилькель Рита Фахимовна</v>
      </c>
      <c r="P39" s="38"/>
    </row>
    <row r="40" spans="1:16" ht="18.75">
      <c r="A40" s="51">
        <v>33</v>
      </c>
      <c r="B40" s="90" t="str">
        <f>'[24]9-11 класс, мальчики'!B16</f>
        <v>Стерлитамакский район</v>
      </c>
      <c r="C40" s="83" t="s">
        <v>183</v>
      </c>
      <c r="D40" s="90" t="str">
        <f>'[24]9-11 класс, мальчики'!F16</f>
        <v>м</v>
      </c>
      <c r="E40" s="90" t="str">
        <f>'[24]9-11 класс, мальчики'!K16</f>
        <v>МОБУ СОШ с.Большой Куганак</v>
      </c>
      <c r="F40" s="90">
        <f>'[24]9-11 класс, мальчики'!L16</f>
        <v>10</v>
      </c>
      <c r="G40" s="90">
        <v>13</v>
      </c>
      <c r="H40" s="90">
        <v>6</v>
      </c>
      <c r="I40" s="90">
        <v>35</v>
      </c>
      <c r="J40" s="90">
        <v>9</v>
      </c>
      <c r="K40" s="90">
        <v>10.5</v>
      </c>
      <c r="L40" s="90">
        <v>28</v>
      </c>
      <c r="M40" s="90">
        <v>47.56976744186046</v>
      </c>
      <c r="N40" s="90" t="str">
        <f>'[24]9-11 класс, мальчики'!T16</f>
        <v>участник</v>
      </c>
      <c r="O40" s="91" t="str">
        <f>'[24]9-11 класс, мальчики'!X16</f>
        <v>Хлескин Евгений Александрович</v>
      </c>
      <c r="P40" s="38"/>
    </row>
    <row r="41" spans="1:16" ht="18.75">
      <c r="A41" s="57">
        <v>32</v>
      </c>
      <c r="B41" s="90" t="str">
        <f>'[24]9-11 класс, мальчики'!B15</f>
        <v>Стерлитамакский район</v>
      </c>
      <c r="C41" s="83" t="s">
        <v>200</v>
      </c>
      <c r="D41" s="90" t="str">
        <f>'[24]9-11 класс, мальчики'!F15</f>
        <v>м</v>
      </c>
      <c r="E41" s="90" t="str">
        <f>'[24]9-11 класс, мальчики'!K15</f>
        <v>МОБУ СОШ с.Большой Куганак</v>
      </c>
      <c r="F41" s="90">
        <f>'[24]9-11 класс, мальчики'!L15</f>
        <v>11</v>
      </c>
      <c r="G41" s="90">
        <v>11</v>
      </c>
      <c r="H41" s="90">
        <v>3</v>
      </c>
      <c r="I41" s="90">
        <v>30</v>
      </c>
      <c r="J41" s="90">
        <v>7.6</v>
      </c>
      <c r="K41" s="90">
        <v>5.25</v>
      </c>
      <c r="L41" s="90">
        <v>32.6</v>
      </c>
      <c r="M41" s="90">
        <v>45.5</v>
      </c>
      <c r="N41" s="90" t="str">
        <f>'[24]9-11 класс, мальчики'!T15</f>
        <v>участник</v>
      </c>
      <c r="O41" s="91" t="str">
        <f>'[24]9-11 класс, мальчики'!X15</f>
        <v>Хлескин Евгений Александрович</v>
      </c>
      <c r="P41" s="38"/>
    </row>
    <row r="42" spans="1:16" ht="18.75">
      <c r="A42" s="51">
        <v>29</v>
      </c>
      <c r="B42" s="90" t="s">
        <v>29</v>
      </c>
      <c r="C42" s="83" t="s">
        <v>201</v>
      </c>
      <c r="D42" s="90" t="s">
        <v>34</v>
      </c>
      <c r="E42" s="90" t="s">
        <v>67</v>
      </c>
      <c r="F42" s="90">
        <v>11</v>
      </c>
      <c r="G42" s="90">
        <v>3</v>
      </c>
      <c r="H42" s="90">
        <v>3</v>
      </c>
      <c r="I42" s="90">
        <v>2.5</v>
      </c>
      <c r="J42" s="69">
        <v>2.0930232558139537</v>
      </c>
      <c r="K42" s="69">
        <v>5.25</v>
      </c>
      <c r="L42" s="69">
        <v>35</v>
      </c>
      <c r="M42" s="69">
        <v>42.343023255813954</v>
      </c>
      <c r="N42" s="69" t="s">
        <v>32</v>
      </c>
      <c r="O42" s="91" t="s">
        <v>79</v>
      </c>
      <c r="P42" s="38"/>
    </row>
    <row r="43" spans="1:16" ht="18.75">
      <c r="A43" s="51">
        <v>31</v>
      </c>
      <c r="B43" s="90" t="str">
        <f>'[24]9-11 класс, мальчики'!B14</f>
        <v>Стерлитамакский район</v>
      </c>
      <c r="C43" s="83" t="s">
        <v>195</v>
      </c>
      <c r="D43" s="90" t="str">
        <f>'[24]9-11 класс, мальчики'!F14</f>
        <v>м</v>
      </c>
      <c r="E43" s="90" t="str">
        <f>'[24]9-11 класс, мальчики'!K14</f>
        <v>МОБУ СОШ с.Большой Куганак</v>
      </c>
      <c r="F43" s="90">
        <f>'[24]9-11 класс, мальчики'!L14</f>
        <v>9</v>
      </c>
      <c r="G43" s="90">
        <v>10</v>
      </c>
      <c r="H43" s="90">
        <v>4</v>
      </c>
      <c r="I43" s="90">
        <v>35</v>
      </c>
      <c r="J43" s="90">
        <v>6.9</v>
      </c>
      <c r="K43" s="90">
        <v>7</v>
      </c>
      <c r="L43" s="90">
        <v>28</v>
      </c>
      <c r="M43" s="90">
        <v>41.9</v>
      </c>
      <c r="N43" s="90" t="str">
        <f>'[24]9-11 класс, мальчики'!T14</f>
        <v>участник</v>
      </c>
      <c r="O43" s="91" t="str">
        <f>'[24]9-11 класс, мальчики'!X14</f>
        <v>Хлескин Евгений Александрович</v>
      </c>
      <c r="P43" s="38"/>
    </row>
    <row r="44" spans="1:16" ht="18.75">
      <c r="A44" s="57">
        <v>26</v>
      </c>
      <c r="B44" s="87" t="str">
        <f>'[1]9-11 класс, мальчики  '!B15</f>
        <v>Стерлитамакский район</v>
      </c>
      <c r="C44" s="85" t="s">
        <v>196</v>
      </c>
      <c r="D44" s="85" t="str">
        <f>'[1]9-11 класс, мальчики  '!F15</f>
        <v>м</v>
      </c>
      <c r="E44" s="85" t="str">
        <f>'[1]9-11 класс, мальчики  '!K15</f>
        <v>МОБУ СОШ с.Тюрюшля</v>
      </c>
      <c r="F44" s="87">
        <f>'[1]9-11 класс, мальчики  '!N15</f>
        <v>9</v>
      </c>
      <c r="G44" s="92" t="str">
        <f>'[1]9-11 класс, мальчики  '!P15</f>
        <v>16.25</v>
      </c>
      <c r="H44" s="92" t="str">
        <f>'[1]9-11 класс, мальчики  '!Q15</f>
        <v>7.2</v>
      </c>
      <c r="I44" s="92" t="str">
        <f>'[1]9-11 класс, мальчики  '!R15</f>
        <v>5.20</v>
      </c>
      <c r="J44" s="69" t="str">
        <f>G44</f>
        <v>16.25</v>
      </c>
      <c r="K44" s="69" t="str">
        <f>H44</f>
        <v>7.2</v>
      </c>
      <c r="L44" s="69" t="str">
        <f>I44</f>
        <v>5.20</v>
      </c>
      <c r="M44" s="69">
        <v>39</v>
      </c>
      <c r="N44" s="92" t="str">
        <f>'[1]9-11 класс, мальчики  '!X15</f>
        <v>участник</v>
      </c>
      <c r="O44" s="93" t="str">
        <f>'[1]9-11 класс, мальчики  '!Y15</f>
        <v>Сергеев А.П.</v>
      </c>
      <c r="P44" s="38"/>
    </row>
    <row r="45" spans="1:16" ht="18.75">
      <c r="A45" s="51">
        <v>27</v>
      </c>
      <c r="B45" s="87" t="str">
        <f>'[5]9-11 класс, мальчики'!B17</f>
        <v>Стерлитамакский район</v>
      </c>
      <c r="C45" s="85" t="s">
        <v>197</v>
      </c>
      <c r="D45" s="85" t="str">
        <f>'[5]9-11 класс, мальчики'!F17</f>
        <v>м</v>
      </c>
      <c r="E45" s="85" t="str">
        <f>'[5]9-11 класс, мальчики'!K17</f>
        <v>МОБУ СОШ с.Новая Отрадовка</v>
      </c>
      <c r="F45" s="85">
        <v>9</v>
      </c>
      <c r="G45" s="92">
        <f>'[5]9-11 класс, мальчики'!P17</f>
        <v>11</v>
      </c>
      <c r="H45" s="92">
        <f>'[5]9-11 класс, мальчики'!Q17</f>
        <v>7.6</v>
      </c>
      <c r="I45" s="92">
        <f>'[5]9-11 класс, мальчики'!R17</f>
        <v>4</v>
      </c>
      <c r="J45" s="74">
        <v>12</v>
      </c>
      <c r="K45" s="74">
        <v>8</v>
      </c>
      <c r="L45" s="74">
        <v>16</v>
      </c>
      <c r="M45" s="74">
        <f>SUM(J45:L45)</f>
        <v>36</v>
      </c>
      <c r="N45" s="92" t="str">
        <f>'[5]9-11 класс, мальчики'!V17</f>
        <v>участник</v>
      </c>
      <c r="O45" s="93" t="str">
        <f>'[5]9-11 класс, мальчики'!Z17</f>
        <v>Вилькель Рита Фахимовна</v>
      </c>
      <c r="P45" s="38"/>
    </row>
    <row r="46" spans="1:16" ht="18.75">
      <c r="A46" s="57">
        <v>28</v>
      </c>
      <c r="B46" s="87" t="str">
        <f>'[5]9-11 класс, мальчики'!B19</f>
        <v>Стерлитамакский район</v>
      </c>
      <c r="C46" s="85" t="s">
        <v>199</v>
      </c>
      <c r="D46" s="85" t="str">
        <f>'[5]9-11 класс, мальчики'!F19</f>
        <v>м</v>
      </c>
      <c r="E46" s="85" t="str">
        <f>'[5]9-11 класс, мальчики'!K19</f>
        <v>МОБУ СОШ с.Новая Отрадовка</v>
      </c>
      <c r="F46" s="87">
        <v>10</v>
      </c>
      <c r="G46" s="92">
        <f>'[5]9-11 класс, мальчики'!P19</f>
        <v>19</v>
      </c>
      <c r="H46" s="92">
        <f>'[5]9-11 класс, мальчики'!Q19</f>
        <v>8.9</v>
      </c>
      <c r="I46" s="92">
        <f>'[5]9-11 класс, мальчики'!R19</f>
        <v>4.3</v>
      </c>
      <c r="J46" s="74">
        <f>H46</f>
        <v>8.9</v>
      </c>
      <c r="K46" s="74">
        <f>I46</f>
        <v>4.3</v>
      </c>
      <c r="L46" s="69">
        <f>IF(I46="",0,$I$7*$I$10/I46)</f>
        <v>32.55813953488372</v>
      </c>
      <c r="M46" s="69">
        <v>36</v>
      </c>
      <c r="N46" s="92" t="str">
        <f>'[5]9-11 класс, мальчики'!V19</f>
        <v>участник</v>
      </c>
      <c r="O46" s="93" t="str">
        <f>'[5]9-11 класс, мальчики'!Z19</f>
        <v>Вилькель Рита Фахимовна</v>
      </c>
      <c r="P46" s="38"/>
    </row>
    <row r="47" spans="1:16" ht="18.75">
      <c r="A47" s="57">
        <v>30</v>
      </c>
      <c r="B47" s="90" t="str">
        <f>'[23]9-11 класс, мальчики  '!B14</f>
        <v>Стерлитамакский район</v>
      </c>
      <c r="C47" s="83" t="s">
        <v>198</v>
      </c>
      <c r="D47" s="90" t="str">
        <f>'[23]9-11 класс, мальчики  '!F14</f>
        <v>м</v>
      </c>
      <c r="E47" s="90" t="str">
        <f>'[23]9-11 класс, мальчики  '!K14</f>
        <v>филиал с. Косяковка МОБУ СОШ с. Большой Куганак</v>
      </c>
      <c r="F47" s="90">
        <f>'[23]9-11 класс, мальчики  '!N14</f>
        <v>9</v>
      </c>
      <c r="G47" s="90">
        <f>'[23]9-11 класс, мальчики  '!O14</f>
        <v>3</v>
      </c>
      <c r="H47" s="90">
        <f>'[23]9-11 класс, мальчики  '!P14</f>
        <v>4</v>
      </c>
      <c r="I47" s="90">
        <f>'[23]9-11 класс, мальчики  '!Q14</f>
        <v>0</v>
      </c>
      <c r="J47" s="90">
        <f>'[23]9-11 класс, мальчики  '!R14</f>
        <v>3</v>
      </c>
      <c r="K47" s="90">
        <f>'[23]9-11 класс, мальчики  '!S14</f>
        <v>4</v>
      </c>
      <c r="L47" s="90">
        <f>'[23]9-11 класс, мальчики  '!T14</f>
        <v>0</v>
      </c>
      <c r="M47" s="90">
        <f>'[23]9-11 класс, мальчики  '!U14</f>
        <v>7</v>
      </c>
      <c r="N47" s="90" t="str">
        <f>'[23]9-11 класс, мальчики  '!V14</f>
        <v>участник</v>
      </c>
      <c r="O47" s="91" t="str">
        <f>'[23]9-11 класс, мальчики  '!W14</f>
        <v>Григорьев А.В.</v>
      </c>
      <c r="P47" s="38"/>
    </row>
    <row r="48" ht="53.25" customHeight="1"/>
  </sheetData>
  <sheetProtection/>
  <protectedRanges>
    <protectedRange sqref="N14:N32" name="Диапазон1_2_1_1"/>
  </protectedRanges>
  <dataValidations count="2">
    <dataValidation allowBlank="1" showInputMessage="1" showErrorMessage="1" sqref="A4:A8"/>
    <dataValidation allowBlank="1" showInputMessage="1" showErrorMessage="1" sqref="B14 A9:A10 A12 B13:D13 A1 D14:D32 A3"/>
  </dataValidations>
  <printOptions/>
  <pageMargins left="0.2362204724409449" right="0.2362204724409449" top="0.31496062992125984" bottom="0.35433070866141736" header="0.31496062992125984" footer="0.31496062992125984"/>
  <pageSetup fitToHeight="0" fitToWidth="1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zoomScale="70" zoomScaleNormal="70" workbookViewId="0" topLeftCell="A4">
      <selection activeCell="A4" sqref="A4:B11"/>
    </sheetView>
  </sheetViews>
  <sheetFormatPr defaultColWidth="9.00390625" defaultRowHeight="12.75"/>
  <cols>
    <col min="1" max="1" width="4.625" style="0" customWidth="1"/>
    <col min="2" max="2" width="30.00390625" style="27" customWidth="1"/>
    <col min="3" max="3" width="15.125" style="0" customWidth="1"/>
    <col min="4" max="4" width="24.375" style="0" customWidth="1"/>
    <col min="5" max="5" width="13.875" style="0" customWidth="1"/>
    <col min="6" max="6" width="13.25390625" style="0" customWidth="1"/>
    <col min="7" max="7" width="11.75390625" style="0" customWidth="1"/>
    <col min="8" max="8" width="11.375" style="0" customWidth="1"/>
    <col min="9" max="9" width="11.625" style="0" customWidth="1"/>
    <col min="10" max="10" width="9.375" style="0" customWidth="1"/>
    <col min="11" max="12" width="11.00390625" style="0" customWidth="1"/>
    <col min="13" max="13" width="17.625" style="0" customWidth="1"/>
    <col min="14" max="14" width="41.75390625" style="36" customWidth="1"/>
    <col min="15" max="15" width="19.75390625" style="0" customWidth="1"/>
  </cols>
  <sheetData>
    <row r="1" spans="1:14" ht="12.75">
      <c r="A1" s="15"/>
      <c r="B1" s="2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32"/>
    </row>
    <row r="2" spans="1:14" ht="15.75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6"/>
      <c r="N2" s="33"/>
    </row>
    <row r="3" spans="1:14" ht="12.75">
      <c r="A3" s="17"/>
      <c r="B3" s="2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2"/>
    </row>
    <row r="4" spans="1:14" ht="15.75">
      <c r="A4" s="29" t="s">
        <v>392</v>
      </c>
      <c r="B4" s="2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34"/>
    </row>
    <row r="5" spans="1:14" ht="12.75">
      <c r="A5" s="17"/>
      <c r="B5" s="2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2"/>
    </row>
    <row r="6" spans="1:14" ht="15.75">
      <c r="A6" s="214" t="s">
        <v>16</v>
      </c>
      <c r="B6" s="215" t="s">
        <v>390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2"/>
    </row>
    <row r="7" spans="1:14" ht="15.75">
      <c r="A7" s="214" t="s">
        <v>17</v>
      </c>
      <c r="B7" s="216" t="s">
        <v>29</v>
      </c>
      <c r="C7" s="6"/>
      <c r="D7" s="6"/>
      <c r="E7" s="9" t="s">
        <v>10</v>
      </c>
      <c r="F7" s="11"/>
      <c r="G7" s="9" t="s">
        <v>24</v>
      </c>
      <c r="H7" s="10">
        <v>40</v>
      </c>
      <c r="I7" s="11"/>
      <c r="J7" s="11"/>
      <c r="K7" s="11"/>
      <c r="L7" s="11"/>
      <c r="M7" s="6"/>
      <c r="N7" s="32"/>
    </row>
    <row r="8" spans="1:14" ht="15.75">
      <c r="A8" s="214" t="s">
        <v>18</v>
      </c>
      <c r="B8" s="216" t="s">
        <v>391</v>
      </c>
      <c r="C8" s="6"/>
      <c r="D8" s="6"/>
      <c r="E8" s="9" t="s">
        <v>11</v>
      </c>
      <c r="F8" s="11"/>
      <c r="G8" s="9"/>
      <c r="H8" s="10"/>
      <c r="I8" s="11"/>
      <c r="J8" s="11"/>
      <c r="K8" s="11"/>
      <c r="L8" s="11"/>
      <c r="M8" s="6"/>
      <c r="N8" s="32"/>
    </row>
    <row r="9" spans="1:14" ht="15.75">
      <c r="A9" s="214" t="s">
        <v>19</v>
      </c>
      <c r="B9" s="217" t="s">
        <v>393</v>
      </c>
      <c r="C9" s="6"/>
      <c r="D9" s="6"/>
      <c r="E9" s="6"/>
      <c r="F9" s="19">
        <v>35</v>
      </c>
      <c r="G9" s="12">
        <v>10</v>
      </c>
      <c r="H9" s="20"/>
      <c r="I9" s="6"/>
      <c r="J9" s="6"/>
      <c r="K9" s="6"/>
      <c r="L9" s="6"/>
      <c r="M9" s="6"/>
      <c r="N9" s="32"/>
    </row>
    <row r="10" spans="1:14" ht="15.75">
      <c r="A10" s="214" t="s">
        <v>20</v>
      </c>
      <c r="B10" s="218">
        <v>45208</v>
      </c>
      <c r="C10" s="6"/>
      <c r="D10" s="6"/>
      <c r="E10" s="6"/>
      <c r="F10" s="13">
        <f>MAX(F14:F47)</f>
        <v>32</v>
      </c>
      <c r="G10" s="13">
        <f>MAX(G14:G47)</f>
        <v>26</v>
      </c>
      <c r="H10" s="13">
        <f>MIN(H14:H47)</f>
        <v>2</v>
      </c>
      <c r="I10" s="6"/>
      <c r="J10" s="6"/>
      <c r="K10" s="6"/>
      <c r="L10" s="6"/>
      <c r="M10" s="6"/>
      <c r="N10" s="32"/>
    </row>
    <row r="11" spans="1:14" ht="12.75">
      <c r="A11" s="6"/>
      <c r="B11" s="24"/>
      <c r="C11" s="2"/>
      <c r="D11" s="3" t="s">
        <v>6</v>
      </c>
      <c r="E11" s="14">
        <f>MAX(L14:L35)</f>
        <v>98.3</v>
      </c>
      <c r="F11" s="7"/>
      <c r="G11" s="7"/>
      <c r="H11" s="7"/>
      <c r="I11" s="7"/>
      <c r="J11" s="7"/>
      <c r="K11" s="7"/>
      <c r="L11" s="7"/>
      <c r="M11" s="8"/>
      <c r="N11" s="35"/>
    </row>
    <row r="12" spans="1:14" ht="12.75" customHeight="1">
      <c r="A12" s="41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 t="s">
        <v>0</v>
      </c>
    </row>
    <row r="13" spans="1:20" ht="31.5">
      <c r="A13" s="183" t="s">
        <v>1</v>
      </c>
      <c r="B13" s="184" t="s">
        <v>2</v>
      </c>
      <c r="C13" s="184" t="s">
        <v>101</v>
      </c>
      <c r="D13" s="184" t="s">
        <v>4</v>
      </c>
      <c r="E13" s="184" t="s">
        <v>8</v>
      </c>
      <c r="F13" s="184" t="s">
        <v>12</v>
      </c>
      <c r="G13" s="184" t="s">
        <v>13</v>
      </c>
      <c r="H13" s="184" t="s">
        <v>27</v>
      </c>
      <c r="I13" s="185" t="s">
        <v>14</v>
      </c>
      <c r="J13" s="185" t="s">
        <v>15</v>
      </c>
      <c r="K13" s="185" t="s">
        <v>25</v>
      </c>
      <c r="L13" s="184" t="s">
        <v>9</v>
      </c>
      <c r="M13" s="184" t="s">
        <v>7</v>
      </c>
      <c r="N13" s="184" t="s">
        <v>5</v>
      </c>
      <c r="O13" s="177" t="s">
        <v>90</v>
      </c>
      <c r="P13" s="61"/>
      <c r="Q13" s="1"/>
      <c r="R13" s="1"/>
      <c r="S13" s="1"/>
      <c r="T13" s="1"/>
    </row>
    <row r="14" spans="1:20" s="37" customFormat="1" ht="15.75">
      <c r="A14" s="86">
        <v>1</v>
      </c>
      <c r="B14" s="86" t="s">
        <v>29</v>
      </c>
      <c r="C14" s="82" t="s">
        <v>102</v>
      </c>
      <c r="D14" s="82" t="s">
        <v>35</v>
      </c>
      <c r="E14" s="82">
        <v>9</v>
      </c>
      <c r="F14" s="125">
        <v>32</v>
      </c>
      <c r="G14" s="125">
        <v>18</v>
      </c>
      <c r="H14" s="125">
        <v>11.3</v>
      </c>
      <c r="I14" s="117">
        <v>18.3</v>
      </c>
      <c r="J14" s="117">
        <v>40</v>
      </c>
      <c r="K14" s="117">
        <v>40</v>
      </c>
      <c r="L14" s="117">
        <v>98.3</v>
      </c>
      <c r="M14" s="125" t="s">
        <v>36</v>
      </c>
      <c r="N14" s="82" t="s">
        <v>37</v>
      </c>
      <c r="O14" s="105" t="s">
        <v>90</v>
      </c>
      <c r="P14" s="63"/>
      <c r="Q14" s="30"/>
      <c r="R14" s="30"/>
      <c r="S14" s="30"/>
      <c r="T14" s="30"/>
    </row>
    <row r="15" spans="1:16" s="30" customFormat="1" ht="15.75">
      <c r="A15" s="86">
        <v>2</v>
      </c>
      <c r="B15" s="86" t="str">
        <f>'[2]9-11 класс, девочки'!B15</f>
        <v>Стерлитамакский район</v>
      </c>
      <c r="C15" s="82" t="s">
        <v>103</v>
      </c>
      <c r="D15" s="82" t="str">
        <f>'[2]9-11 класс, девочки'!K15</f>
        <v>МОБУ СОШ д. Новофедоровское</v>
      </c>
      <c r="E15" s="86">
        <f>'[2]9-11 класс, девочки'!N15</f>
        <v>11</v>
      </c>
      <c r="F15" s="125">
        <f>'[2]9-11 класс, девочки'!P15</f>
        <v>19</v>
      </c>
      <c r="G15" s="125">
        <f>'[2]9-11 класс, девочки'!Q15</f>
        <v>8</v>
      </c>
      <c r="H15" s="145">
        <f>'[2]9-11 класс, девочки'!R15</f>
        <v>4.26</v>
      </c>
      <c r="I15" s="117">
        <f>'[2]9-11 класс, девочки'!T15</f>
        <v>19</v>
      </c>
      <c r="J15" s="117">
        <f>'[2]9-11 класс, девочки'!U15</f>
        <v>35.55555555555556</v>
      </c>
      <c r="K15" s="117">
        <f>'[2]9-11 класс, девочки'!V15</f>
        <v>40</v>
      </c>
      <c r="L15" s="117">
        <f>'[2]9-11 класс, девочки'!W15</f>
        <v>94.55555555555556</v>
      </c>
      <c r="M15" s="125" t="str">
        <f>'[2]9-11 класс, девочки'!X15</f>
        <v>победитель</v>
      </c>
      <c r="N15" s="82" t="str">
        <f>$N$34</f>
        <v>Семенов Юрий Петрович</v>
      </c>
      <c r="O15" s="105" t="s">
        <v>90</v>
      </c>
      <c r="P15" s="63"/>
    </row>
    <row r="16" spans="1:16" s="30" customFormat="1" ht="15.75">
      <c r="A16" s="82">
        <v>3</v>
      </c>
      <c r="B16" s="147" t="str">
        <f>'[1]9-11 класс, девочки '!B14</f>
        <v>Стерлитамакский район</v>
      </c>
      <c r="C16" s="82" t="s">
        <v>104</v>
      </c>
      <c r="D16" s="82" t="str">
        <f>'[2]9-11 класс, девочки'!K14</f>
        <v>МОБУ СОШ д. Новофедоровское</v>
      </c>
      <c r="E16" s="82">
        <f>'[2]9-11 класс, девочки'!N14</f>
        <v>9</v>
      </c>
      <c r="F16" s="125">
        <f>'[2]9-11 класс, девочки'!P14</f>
        <v>16</v>
      </c>
      <c r="G16" s="125">
        <f>'[2]9-11 класс, девочки'!Q14</f>
        <v>8</v>
      </c>
      <c r="H16" s="145">
        <f>'[2]9-11 класс, девочки'!R14</f>
        <v>4.26</v>
      </c>
      <c r="I16" s="117">
        <f>'[2]9-11 класс, девочки'!T14</f>
        <v>16</v>
      </c>
      <c r="J16" s="117">
        <f>'[2]9-11 класс, девочки'!U14</f>
        <v>35.55555555555556</v>
      </c>
      <c r="K16" s="117">
        <f>'[2]9-11 класс, девочки'!V14</f>
        <v>40</v>
      </c>
      <c r="L16" s="117">
        <f>'[2]9-11 класс, девочки'!W14</f>
        <v>91.55555555555556</v>
      </c>
      <c r="M16" s="125" t="str">
        <f>'[2]9-11 класс, девочки'!X14</f>
        <v>призер</v>
      </c>
      <c r="N16" s="82" t="str">
        <f>'[2]9-11 класс, девочки'!Y14</f>
        <v>Тимофеев С.В.</v>
      </c>
      <c r="O16" s="105" t="s">
        <v>90</v>
      </c>
      <c r="P16" s="63"/>
    </row>
    <row r="17" spans="1:20" s="30" customFormat="1" ht="15.75">
      <c r="A17" s="86">
        <v>4</v>
      </c>
      <c r="B17" s="86" t="str">
        <f>'[5]9-11 класс, девочки'!B20</f>
        <v>Стерлитамакский район</v>
      </c>
      <c r="C17" s="147" t="s">
        <v>105</v>
      </c>
      <c r="D17" s="147" t="str">
        <f>'[1]9-11 класс, девочки '!K14</f>
        <v>МОБУ СОШ с.Тюрюшля</v>
      </c>
      <c r="E17" s="82">
        <f>'[1]9-11 класс, девочки '!N14</f>
        <v>9</v>
      </c>
      <c r="F17" s="148">
        <v>19</v>
      </c>
      <c r="G17" s="148">
        <v>26</v>
      </c>
      <c r="H17" s="149">
        <v>4.1</v>
      </c>
      <c r="I17" s="117">
        <v>19</v>
      </c>
      <c r="J17" s="117">
        <v>9</v>
      </c>
      <c r="K17" s="117">
        <v>11</v>
      </c>
      <c r="L17" s="117">
        <v>91.5</v>
      </c>
      <c r="M17" s="148" t="str">
        <f>'[1]9-11 класс, девочки '!X14</f>
        <v>победитель</v>
      </c>
      <c r="N17" s="82" t="str">
        <f>'[1]9-11 класс, девочки '!Y14</f>
        <v>Сергеев А.П.</v>
      </c>
      <c r="O17" s="105" t="s">
        <v>90</v>
      </c>
      <c r="P17" s="62"/>
      <c r="Q17" s="37"/>
      <c r="R17" s="37"/>
      <c r="S17" s="37"/>
      <c r="T17" s="37"/>
    </row>
    <row r="18" spans="1:16" s="30" customFormat="1" ht="15.75">
      <c r="A18" s="82">
        <v>5</v>
      </c>
      <c r="B18" s="120" t="str">
        <f>'[16]9-11 класс, девочки'!B15</f>
        <v>Стерлитамакский район</v>
      </c>
      <c r="C18" s="82" t="s">
        <v>106</v>
      </c>
      <c r="D18" s="82" t="str">
        <f>'[5]9-11 класс, девочки'!K20</f>
        <v>МОБУ СОШ с.Новая Отрадовка</v>
      </c>
      <c r="E18" s="82">
        <f>'[5]9-11 класс, девочки'!N20</f>
        <v>11</v>
      </c>
      <c r="F18" s="125">
        <v>19</v>
      </c>
      <c r="G18" s="125">
        <v>26</v>
      </c>
      <c r="H18" s="145">
        <v>4.1</v>
      </c>
      <c r="I18" s="148">
        <v>19</v>
      </c>
      <c r="J18" s="148">
        <v>9</v>
      </c>
      <c r="K18" s="148">
        <v>11</v>
      </c>
      <c r="L18" s="148">
        <v>91.5</v>
      </c>
      <c r="M18" s="125" t="str">
        <f>'[5]9-11 класс, девочки'!V20</f>
        <v>победитель</v>
      </c>
      <c r="N18" s="82" t="str">
        <f>N16</f>
        <v>Тимофеев С.В.</v>
      </c>
      <c r="O18" s="105" t="s">
        <v>90</v>
      </c>
      <c r="P18" s="63"/>
    </row>
    <row r="19" spans="1:20" s="30" customFormat="1" ht="15.75">
      <c r="A19" s="86">
        <v>6</v>
      </c>
      <c r="B19" s="120" t="str">
        <f>'[15]9-11 класс, девочки'!B16</f>
        <v>Стерлитамакский район</v>
      </c>
      <c r="C19" s="82" t="s">
        <v>107</v>
      </c>
      <c r="D19" s="86" t="s">
        <v>35</v>
      </c>
      <c r="E19" s="86">
        <v>11</v>
      </c>
      <c r="F19" s="181">
        <v>32</v>
      </c>
      <c r="G19" s="181">
        <v>15</v>
      </c>
      <c r="H19" s="181">
        <v>12.12</v>
      </c>
      <c r="I19" s="182">
        <v>18.3</v>
      </c>
      <c r="J19" s="182">
        <v>33.3</v>
      </c>
      <c r="K19" s="182">
        <v>37.3</v>
      </c>
      <c r="L19" s="182">
        <v>88.9</v>
      </c>
      <c r="M19" s="181" t="s">
        <v>39</v>
      </c>
      <c r="N19" s="105" t="s">
        <v>37</v>
      </c>
      <c r="O19" s="105" t="s">
        <v>90</v>
      </c>
      <c r="P19"/>
      <c r="Q19"/>
      <c r="R19"/>
      <c r="S19"/>
      <c r="T19"/>
    </row>
    <row r="20" spans="1:20" s="30" customFormat="1" ht="15.75">
      <c r="A20" s="82">
        <v>7</v>
      </c>
      <c r="B20" s="120" t="str">
        <f>'[8]9-11 класс, девочки'!B15</f>
        <v>Стерлитамакский район</v>
      </c>
      <c r="C20" s="82" t="s">
        <v>108</v>
      </c>
      <c r="D20" s="82" t="str">
        <f>'[5]9-11 класс, девочки'!K17</f>
        <v>МОБУ СОШ с.Новая Отрадовка</v>
      </c>
      <c r="E20" s="82">
        <v>10</v>
      </c>
      <c r="F20" s="125">
        <v>29</v>
      </c>
      <c r="G20" s="125">
        <v>8</v>
      </c>
      <c r="H20" s="145">
        <v>3.9</v>
      </c>
      <c r="I20" s="149">
        <v>27</v>
      </c>
      <c r="J20" s="149">
        <v>31</v>
      </c>
      <c r="K20" s="149">
        <v>29</v>
      </c>
      <c r="L20" s="149">
        <v>85</v>
      </c>
      <c r="M20" s="125" t="str">
        <f>'[5]9-11 класс, девочки'!V17</f>
        <v>призер</v>
      </c>
      <c r="N20" s="82" t="str">
        <f>'[5]9-11 класс, мальчики'!Z17</f>
        <v>Вилькель Рита Фахимовна</v>
      </c>
      <c r="O20" s="105" t="s">
        <v>90</v>
      </c>
      <c r="P20" s="52"/>
      <c r="Q20"/>
      <c r="R20"/>
      <c r="S20"/>
      <c r="T20"/>
    </row>
    <row r="21" spans="1:20" s="30" customFormat="1" ht="15.75">
      <c r="A21" s="82">
        <v>8</v>
      </c>
      <c r="B21" s="86" t="str">
        <f>'[6]9-11 класс, девочки'!B14</f>
        <v>Стерлитамакский район</v>
      </c>
      <c r="C21" s="82" t="s">
        <v>109</v>
      </c>
      <c r="D21" s="82" t="str">
        <f>'[5]9-11 класс, девочки'!K19</f>
        <v>МОБУ СОШ с.Новая Отрадовка</v>
      </c>
      <c r="E21" s="82">
        <v>9</v>
      </c>
      <c r="F21" s="125">
        <v>28</v>
      </c>
      <c r="G21" s="125">
        <v>17</v>
      </c>
      <c r="H21" s="145">
        <v>4.21</v>
      </c>
      <c r="I21" s="149">
        <v>19.53488372093023</v>
      </c>
      <c r="J21" s="149">
        <v>29.75</v>
      </c>
      <c r="K21" s="149">
        <v>34.66745843230404</v>
      </c>
      <c r="L21" s="149">
        <v>83.95234215323427</v>
      </c>
      <c r="M21" s="125" t="str">
        <f>'[5]9-11 класс, девочки'!V19</f>
        <v>призер</v>
      </c>
      <c r="N21" s="82" t="str">
        <f>'[5]9-11 класс, мальчики'!Z19</f>
        <v>Вилькель Рита Фахимовна</v>
      </c>
      <c r="O21" s="105" t="s">
        <v>90</v>
      </c>
      <c r="P21" s="52"/>
      <c r="Q21"/>
      <c r="R21"/>
      <c r="S21"/>
      <c r="T21"/>
    </row>
    <row r="22" spans="1:20" s="30" customFormat="1" ht="15.75">
      <c r="A22" s="86">
        <v>9</v>
      </c>
      <c r="B22" s="120" t="str">
        <f>'[10]9-11 класс, девочки'!B16</f>
        <v>Стерлитамакский район</v>
      </c>
      <c r="C22" s="82" t="s">
        <v>110</v>
      </c>
      <c r="D22" s="82" t="str">
        <f>'[5]9-11 класс, девочки'!K16</f>
        <v>МОБУ СОШ с.Новая Отрадовка</v>
      </c>
      <c r="E22" s="82">
        <v>10</v>
      </c>
      <c r="F22" s="125">
        <v>31</v>
      </c>
      <c r="G22" s="125">
        <v>14</v>
      </c>
      <c r="H22" s="145">
        <v>13.01</v>
      </c>
      <c r="I22" s="149">
        <v>17.7</v>
      </c>
      <c r="J22" s="149">
        <v>31.1</v>
      </c>
      <c r="K22" s="149">
        <v>34.7</v>
      </c>
      <c r="L22" s="149">
        <v>83.6</v>
      </c>
      <c r="M22" s="125" t="str">
        <f>'[5]9-11 класс, девочки'!V16</f>
        <v>призер</v>
      </c>
      <c r="N22" s="82" t="str">
        <f>'[5]9-11 класс, мальчики'!Z16</f>
        <v>Вилькель Рита Фахимовна</v>
      </c>
      <c r="O22" s="105" t="s">
        <v>90</v>
      </c>
      <c r="P22" s="52"/>
      <c r="Q22"/>
      <c r="R22"/>
      <c r="S22"/>
      <c r="T22"/>
    </row>
    <row r="23" spans="1:20" s="30" customFormat="1" ht="15.75">
      <c r="A23" s="86">
        <v>10</v>
      </c>
      <c r="B23" s="119" t="str">
        <f>'[20]9-11 класс, девочки'!B15</f>
        <v>Стерлитамакский район</v>
      </c>
      <c r="C23" s="82" t="s">
        <v>111</v>
      </c>
      <c r="D23" s="82" t="s">
        <v>35</v>
      </c>
      <c r="E23" s="86">
        <v>9</v>
      </c>
      <c r="F23" s="181">
        <v>31</v>
      </c>
      <c r="G23" s="181">
        <v>14</v>
      </c>
      <c r="H23" s="181">
        <v>13.01</v>
      </c>
      <c r="I23" s="182">
        <v>17.7</v>
      </c>
      <c r="J23" s="182">
        <v>31.1</v>
      </c>
      <c r="K23" s="182">
        <v>34.7</v>
      </c>
      <c r="L23" s="182">
        <v>83.6</v>
      </c>
      <c r="M23" s="181" t="s">
        <v>39</v>
      </c>
      <c r="N23" s="105" t="s">
        <v>37</v>
      </c>
      <c r="O23" s="105" t="s">
        <v>90</v>
      </c>
      <c r="P23"/>
      <c r="Q23"/>
      <c r="R23"/>
      <c r="S23"/>
      <c r="T23"/>
    </row>
    <row r="24" spans="1:16" s="30" customFormat="1" ht="15.75">
      <c r="A24" s="82">
        <v>11</v>
      </c>
      <c r="B24" s="120" t="str">
        <f>$B$23</f>
        <v>Стерлитамакский район</v>
      </c>
      <c r="C24" s="147" t="s">
        <v>112</v>
      </c>
      <c r="D24" s="120" t="str">
        <f>'[16]9-11 класс, девочки'!K15</f>
        <v>МОБУ СОШ с.Наумовка</v>
      </c>
      <c r="E24" s="120">
        <f>'[16]9-11 класс, девочки'!N15</f>
        <v>9</v>
      </c>
      <c r="F24" s="120">
        <f>'[16]9-11 класс, девочки'!P15</f>
        <v>19</v>
      </c>
      <c r="G24" s="120">
        <f>'[16]9-11 класс, девочки'!Q15</f>
        <v>18</v>
      </c>
      <c r="H24" s="120">
        <f>'[16]9-11 класс, девочки'!R15</f>
        <v>4.26</v>
      </c>
      <c r="I24" s="120">
        <v>8.8</v>
      </c>
      <c r="J24" s="120">
        <f>'[16]9-11 класс, девочки'!T15</f>
        <v>36</v>
      </c>
      <c r="K24" s="120">
        <v>38.5</v>
      </c>
      <c r="L24" s="120">
        <v>83.4</v>
      </c>
      <c r="M24" s="120" t="str">
        <f>'[16]9-11 класс, девочки'!V15</f>
        <v>победитель</v>
      </c>
      <c r="N24" s="121" t="str">
        <f>'[16]9-11 класс, девочки'!Z15</f>
        <v>Сергеев В.П.</v>
      </c>
      <c r="O24" s="105" t="s">
        <v>90</v>
      </c>
      <c r="P24" s="63"/>
    </row>
    <row r="25" spans="1:20" s="30" customFormat="1" ht="15.75">
      <c r="A25" s="86">
        <v>12</v>
      </c>
      <c r="B25" s="120" t="str">
        <f>'[7]9-11 класс, девочки'!B15</f>
        <v>Стерлитамакский район</v>
      </c>
      <c r="C25" s="147" t="s">
        <v>113</v>
      </c>
      <c r="D25" s="120" t="str">
        <f>'[16]9-11 класс, девочки'!K14</f>
        <v>МОБУ СОШ с.Наумовка</v>
      </c>
      <c r="E25" s="120">
        <f>'[16]9-11 класс, девочки'!N14</f>
        <v>9</v>
      </c>
      <c r="F25" s="120">
        <f>'[16]9-11 класс, девочки'!P14</f>
        <v>16</v>
      </c>
      <c r="G25" s="120">
        <f>'[16]9-11 класс, девочки'!Q14</f>
        <v>18</v>
      </c>
      <c r="H25" s="120">
        <f>'[16]9-11 класс, девочки'!R14</f>
        <v>4.26</v>
      </c>
      <c r="I25" s="120">
        <v>7.4</v>
      </c>
      <c r="J25" s="120">
        <f>'[16]9-11 класс, девочки'!T14</f>
        <v>36</v>
      </c>
      <c r="K25" s="120">
        <v>38.15</v>
      </c>
      <c r="L25" s="120">
        <v>82</v>
      </c>
      <c r="M25" s="120" t="str">
        <f>'[16]9-11 класс, девочки'!V14</f>
        <v>призер</v>
      </c>
      <c r="N25" s="121" t="str">
        <f>'[16]9-11 класс, девочки'!Z14</f>
        <v>Сергеев В.П.</v>
      </c>
      <c r="O25" s="105" t="s">
        <v>90</v>
      </c>
      <c r="P25"/>
      <c r="Q25"/>
      <c r="R25"/>
      <c r="S25"/>
      <c r="T25"/>
    </row>
    <row r="26" spans="1:20" s="30" customFormat="1" ht="15.75">
      <c r="A26" s="82">
        <v>13</v>
      </c>
      <c r="B26" s="86" t="str">
        <f>'[4]9-11 класс, девочки'!B15</f>
        <v>Стерлитамакский район</v>
      </c>
      <c r="C26" s="147" t="s">
        <v>114</v>
      </c>
      <c r="D26" s="120" t="str">
        <f>'[16]9-11 класс, девочки'!K16</f>
        <v>МОБУ СОШ с.Наумовка</v>
      </c>
      <c r="E26" s="120">
        <f>'[16]9-11 класс, девочки'!N16</f>
        <v>11</v>
      </c>
      <c r="F26" s="120">
        <f>'[16]9-11 класс, девочки'!P16</f>
        <v>18.75</v>
      </c>
      <c r="G26" s="120">
        <f>'[16]9-11 класс, девочки'!Q16</f>
        <v>16.5</v>
      </c>
      <c r="H26" s="120">
        <f>'[16]9-11 класс, девочки'!R16</f>
        <v>4.11</v>
      </c>
      <c r="I26" s="120">
        <v>8.7</v>
      </c>
      <c r="J26" s="120">
        <f>'[16]9-11 класс, девочки'!T16</f>
        <v>33</v>
      </c>
      <c r="K26" s="120">
        <f>'[16]9-11 класс, девочки'!U16</f>
        <v>40</v>
      </c>
      <c r="L26" s="120">
        <v>81.7</v>
      </c>
      <c r="M26" s="120" t="str">
        <f>'[16]9-11 класс, девочки'!V16</f>
        <v>призер</v>
      </c>
      <c r="N26" s="121" t="str">
        <f>$N$56</f>
        <v>Мухаметшина Минзифа Зиннатовна</v>
      </c>
      <c r="O26" s="105" t="s">
        <v>90</v>
      </c>
      <c r="P26"/>
      <c r="Q26"/>
      <c r="R26"/>
      <c r="S26"/>
      <c r="T26"/>
    </row>
    <row r="27" spans="1:20" s="30" customFormat="1" ht="15.75">
      <c r="A27" s="82">
        <v>14</v>
      </c>
      <c r="B27" s="119" t="s">
        <v>29</v>
      </c>
      <c r="C27" s="82" t="s">
        <v>115</v>
      </c>
      <c r="D27" s="82" t="str">
        <f>'[5]9-11 класс, девочки'!K18</f>
        <v>МОБУ СОШ с.Новая Отрадовка</v>
      </c>
      <c r="E27" s="86">
        <v>9</v>
      </c>
      <c r="F27" s="125">
        <v>27</v>
      </c>
      <c r="G27" s="125">
        <v>16</v>
      </c>
      <c r="H27" s="145">
        <v>4.27</v>
      </c>
      <c r="I27" s="149">
        <v>18.837209302325583</v>
      </c>
      <c r="J27" s="149">
        <v>28</v>
      </c>
      <c r="K27" s="149">
        <v>34.18032786885246</v>
      </c>
      <c r="L27" s="149">
        <v>81.01753717117805</v>
      </c>
      <c r="M27" s="125" t="str">
        <f>'[5]9-11 класс, девочки'!V18</f>
        <v>призер</v>
      </c>
      <c r="N27" s="82" t="str">
        <f>'[5]9-11 класс, мальчики'!Z18</f>
        <v>Вилькель Рита Фахимовна</v>
      </c>
      <c r="O27" s="105" t="s">
        <v>90</v>
      </c>
      <c r="P27" s="52"/>
      <c r="Q27"/>
      <c r="R27"/>
      <c r="S27"/>
      <c r="T27"/>
    </row>
    <row r="28" spans="1:16" s="30" customFormat="1" ht="15.75">
      <c r="A28" s="86">
        <v>15</v>
      </c>
      <c r="B28" s="119" t="s">
        <v>29</v>
      </c>
      <c r="C28" s="82" t="s">
        <v>116</v>
      </c>
      <c r="D28" s="82" t="str">
        <f>'[5]9-11 класс, девочки'!K15</f>
        <v>МОБУ СОШ с.Новая Отрадовка</v>
      </c>
      <c r="E28" s="86">
        <v>10</v>
      </c>
      <c r="F28" s="125">
        <v>29</v>
      </c>
      <c r="G28" s="125">
        <v>16</v>
      </c>
      <c r="H28" s="145">
        <v>5.36</v>
      </c>
      <c r="I28" s="149">
        <v>13.488372093023257</v>
      </c>
      <c r="J28" s="149">
        <v>32</v>
      </c>
      <c r="K28" s="149">
        <v>33.65671641791044</v>
      </c>
      <c r="L28" s="149">
        <v>79.1450885109337</v>
      </c>
      <c r="M28" s="125" t="str">
        <f>'[5]9-11 класс, девочки'!V15</f>
        <v>призер</v>
      </c>
      <c r="N28" s="82" t="str">
        <f>'[5]9-11 класс, мальчики'!Z15</f>
        <v>Вилькель Рита Фахимовна</v>
      </c>
      <c r="O28" s="105" t="s">
        <v>90</v>
      </c>
      <c r="P28" s="63"/>
    </row>
    <row r="29" spans="1:20" s="30" customFormat="1" ht="15.75">
      <c r="A29" s="82">
        <v>16</v>
      </c>
      <c r="B29" s="119" t="s">
        <v>29</v>
      </c>
      <c r="C29" s="82" t="s">
        <v>117</v>
      </c>
      <c r="D29" s="82" t="s">
        <v>35</v>
      </c>
      <c r="E29" s="82">
        <v>10</v>
      </c>
      <c r="F29" s="181">
        <v>29</v>
      </c>
      <c r="G29" s="181">
        <v>14</v>
      </c>
      <c r="H29" s="181">
        <v>14.38</v>
      </c>
      <c r="I29" s="182">
        <v>16.6</v>
      </c>
      <c r="J29" s="182">
        <v>31.1</v>
      </c>
      <c r="K29" s="182">
        <v>31.4</v>
      </c>
      <c r="L29" s="182">
        <v>79.1</v>
      </c>
      <c r="M29" s="181" t="s">
        <v>39</v>
      </c>
      <c r="N29" s="105" t="s">
        <v>37</v>
      </c>
      <c r="O29" s="105" t="s">
        <v>90</v>
      </c>
      <c r="P29"/>
      <c r="Q29"/>
      <c r="R29"/>
      <c r="S29"/>
      <c r="T29"/>
    </row>
    <row r="30" spans="1:20" s="30" customFormat="1" ht="15.75">
      <c r="A30" s="86">
        <v>17</v>
      </c>
      <c r="B30" s="119" t="s">
        <v>29</v>
      </c>
      <c r="C30" s="82" t="s">
        <v>118</v>
      </c>
      <c r="D30" s="82" t="str">
        <f>'[5]9-11 класс, девочки'!K21</f>
        <v>МОБУ СОШ с.Новая Отрадовка</v>
      </c>
      <c r="E30" s="82">
        <f>'[5]9-11 класс, девочки'!N21</f>
        <v>11</v>
      </c>
      <c r="F30" s="125">
        <f>'[5]9-11 класс, девочки'!P21</f>
        <v>29</v>
      </c>
      <c r="G30" s="125">
        <f>'[5]9-11 класс, девочки'!Q21</f>
        <v>8.5</v>
      </c>
      <c r="H30" s="145">
        <f>'[5]9-11 класс, девочки'!R21</f>
        <v>4.3</v>
      </c>
      <c r="I30" s="148">
        <v>13.4</v>
      </c>
      <c r="J30" s="148">
        <v>32</v>
      </c>
      <c r="K30" s="148">
        <v>33.6</v>
      </c>
      <c r="L30" s="148">
        <f>SUM(I30:K30)</f>
        <v>79</v>
      </c>
      <c r="M30" s="125" t="str">
        <f>'[5]9-11 класс, девочки'!V21</f>
        <v>призер</v>
      </c>
      <c r="N30" s="82" t="str">
        <f>N28</f>
        <v>Вилькель Рита Фахимовна</v>
      </c>
      <c r="O30" s="105" t="s">
        <v>90</v>
      </c>
      <c r="P30" s="52"/>
      <c r="Q30"/>
      <c r="R30"/>
      <c r="S30"/>
      <c r="T30"/>
    </row>
    <row r="31" spans="1:20" s="30" customFormat="1" ht="15.75">
      <c r="A31" s="82">
        <v>18</v>
      </c>
      <c r="B31" s="119" t="s">
        <v>29</v>
      </c>
      <c r="C31" s="82" t="s">
        <v>119</v>
      </c>
      <c r="D31" s="82" t="str">
        <f>'[2]9-11 класс, девочки'!K16</f>
        <v>МОБУ СОШ д. Новофедоровское</v>
      </c>
      <c r="E31" s="82">
        <f>'[2]9-11 класс, девочки'!N16</f>
        <v>10</v>
      </c>
      <c r="F31" s="125">
        <f>'[2]9-11 класс, девочки'!P16</f>
        <v>8</v>
      </c>
      <c r="G31" s="125">
        <f>'[2]9-11 класс, девочки'!Q16</f>
        <v>8</v>
      </c>
      <c r="H31" s="145">
        <f>'[2]9-11 класс, девочки'!R16</f>
        <v>5.5</v>
      </c>
      <c r="I31" s="117">
        <f>'[2]9-11 класс, девочки'!T16</f>
        <v>8</v>
      </c>
      <c r="J31" s="117">
        <f>'[2]9-11 класс, девочки'!U16</f>
        <v>35.55555555555556</v>
      </c>
      <c r="K31" s="117">
        <f>'[2]9-11 класс, девочки'!V16</f>
        <v>30.981818181818177</v>
      </c>
      <c r="L31" s="117">
        <f>'[2]9-11 класс, девочки'!W16</f>
        <v>74.53737373737374</v>
      </c>
      <c r="M31" s="125" t="str">
        <f>'[2]9-11 класс, девочки'!X16</f>
        <v>участник</v>
      </c>
      <c r="N31" s="82" t="str">
        <f>'[2]9-11 класс, девочки'!Y16</f>
        <v>Тимофеев С.В.</v>
      </c>
      <c r="O31" s="105" t="s">
        <v>90</v>
      </c>
      <c r="P31"/>
      <c r="Q31"/>
      <c r="R31"/>
      <c r="S31"/>
      <c r="T31"/>
    </row>
    <row r="32" spans="1:20" s="30" customFormat="1" ht="15.75">
      <c r="A32" s="82">
        <v>19</v>
      </c>
      <c r="B32" s="120" t="str">
        <f>'[12]9-11 класс, девочки'!B14</f>
        <v>Стерлитамакский район</v>
      </c>
      <c r="C32" s="82" t="s">
        <v>120</v>
      </c>
      <c r="D32" s="82" t="str">
        <f>'[2]9-11 класс, девочки'!K17</f>
        <v>МОБУ СОШ д. Новофедоровское</v>
      </c>
      <c r="E32" s="82">
        <f>'[2]9-11 класс, девочки'!N17</f>
        <v>10</v>
      </c>
      <c r="F32" s="125">
        <f>'[2]9-11 класс, девочки'!P17</f>
        <v>7</v>
      </c>
      <c r="G32" s="125">
        <f>'[2]9-11 класс, девочки'!Q17</f>
        <v>7</v>
      </c>
      <c r="H32" s="145">
        <f>'[2]9-11 класс, девочки'!R17</f>
        <v>4.8</v>
      </c>
      <c r="I32" s="117">
        <f>'[2]9-11 класс, девочки'!T17</f>
        <v>7</v>
      </c>
      <c r="J32" s="117">
        <f>'[2]9-11 класс, девочки'!U17</f>
        <v>31.11111111111111</v>
      </c>
      <c r="K32" s="117">
        <f>'[2]9-11 класс, девочки'!V17</f>
        <v>35.5</v>
      </c>
      <c r="L32" s="117">
        <f>'[2]9-11 класс, девочки'!W17</f>
        <v>73.61111111111111</v>
      </c>
      <c r="M32" s="125" t="str">
        <f>'[2]9-11 класс, девочки'!X17</f>
        <v>участник</v>
      </c>
      <c r="N32" s="82" t="str">
        <f>'[2]9-11 класс, девочки'!Y17</f>
        <v>Тимофеев С.В.</v>
      </c>
      <c r="O32" s="105" t="s">
        <v>90</v>
      </c>
      <c r="P32"/>
      <c r="Q32"/>
      <c r="R32"/>
      <c r="S32"/>
      <c r="T32"/>
    </row>
    <row r="33" spans="1:20" s="30" customFormat="1" ht="15.75">
      <c r="A33" s="86">
        <v>20</v>
      </c>
      <c r="B33" s="86" t="str">
        <f>'[2]9-11 класс, девочки'!B14</f>
        <v>Стерлитамакский район</v>
      </c>
      <c r="C33" s="82" t="s">
        <v>121</v>
      </c>
      <c r="D33" s="82" t="str">
        <f>'[5]9-11 класс, девочки'!K14</f>
        <v>МОБУ СОШ с.Новая Отрадовка</v>
      </c>
      <c r="E33" s="82">
        <v>9</v>
      </c>
      <c r="F33" s="125">
        <v>7</v>
      </c>
      <c r="G33" s="125">
        <v>7</v>
      </c>
      <c r="H33" s="145">
        <v>4.8</v>
      </c>
      <c r="I33" s="149">
        <v>7</v>
      </c>
      <c r="J33" s="149">
        <v>31.11111111111111</v>
      </c>
      <c r="K33" s="149">
        <v>35.5</v>
      </c>
      <c r="L33" s="149">
        <v>73.61111111111111</v>
      </c>
      <c r="M33" s="125" t="str">
        <f>'[5]9-11 класс, девочки'!V14</f>
        <v>участник</v>
      </c>
      <c r="N33" s="82" t="str">
        <f>'[5]9-11 класс, мальчики'!Z14</f>
        <v>Вилькель Рита Фахимовна</v>
      </c>
      <c r="O33" s="105" t="s">
        <v>90</v>
      </c>
      <c r="P33"/>
      <c r="Q33"/>
      <c r="R33"/>
      <c r="S33"/>
      <c r="T33"/>
    </row>
    <row r="34" spans="1:16" s="30" customFormat="1" ht="15.75">
      <c r="A34" s="82">
        <v>21</v>
      </c>
      <c r="B34" s="86" t="str">
        <f>'[5]9-11 класс, девочки'!B17</f>
        <v>Стерлитамакский район</v>
      </c>
      <c r="C34" s="147" t="s">
        <v>122</v>
      </c>
      <c r="D34" s="120" t="str">
        <f>'[15]9-11 класс, девочки'!K16</f>
        <v>МОБУ СОШ с.Рощинский</v>
      </c>
      <c r="E34" s="120">
        <f>'[15]9-11 класс, девочки'!L16</f>
        <v>10</v>
      </c>
      <c r="F34" s="120">
        <f>'[15]9-11 класс, девочки'!N16</f>
        <v>30</v>
      </c>
      <c r="G34" s="120">
        <f>'[15]9-11 класс, девочки'!O16</f>
        <v>9.2</v>
      </c>
      <c r="H34" s="120">
        <f>'[15]9-11 класс, девочки'!P16</f>
        <v>3.56</v>
      </c>
      <c r="I34" s="120">
        <v>20.9</v>
      </c>
      <c r="J34" s="120">
        <f>'[15]9-11 класс, девочки'!R16</f>
        <v>16.1</v>
      </c>
      <c r="K34" s="120">
        <f>'[15]9-11 класс, девочки'!S16</f>
        <v>35</v>
      </c>
      <c r="L34" s="120">
        <v>72</v>
      </c>
      <c r="M34" s="120" t="str">
        <f>'[15]9-11 класс, девочки'!T16</f>
        <v>победитель</v>
      </c>
      <c r="N34" s="121" t="str">
        <f>'[15]9-11 класс, девочки'!X16</f>
        <v>Семенов Юрий Петрович</v>
      </c>
      <c r="O34" s="105" t="s">
        <v>90</v>
      </c>
      <c r="P34" s="63"/>
    </row>
    <row r="35" spans="1:20" s="30" customFormat="1" ht="15.75">
      <c r="A35" s="82">
        <v>22</v>
      </c>
      <c r="B35" s="86" t="str">
        <f>'[5]9-11 класс, девочки'!B19</f>
        <v>Стерлитамакский район</v>
      </c>
      <c r="C35" s="147" t="s">
        <v>123</v>
      </c>
      <c r="D35" s="120" t="str">
        <f>'[15]9-11 класс, девочки'!K17</f>
        <v>МОБУ СОШ с.Рощинский</v>
      </c>
      <c r="E35" s="120">
        <f>'[15]9-11 класс, девочки'!L17</f>
        <v>10</v>
      </c>
      <c r="F35" s="120">
        <f>'[15]9-11 класс, девочки'!N17</f>
        <v>30</v>
      </c>
      <c r="G35" s="120">
        <f>'[15]9-11 класс, девочки'!O17</f>
        <v>9.2</v>
      </c>
      <c r="H35" s="120">
        <f>'[15]9-11 класс, девочки'!P17</f>
        <v>3.58</v>
      </c>
      <c r="I35" s="120">
        <v>20.9</v>
      </c>
      <c r="J35" s="120">
        <f>'[15]9-11 класс, девочки'!R17</f>
        <v>16.1</v>
      </c>
      <c r="K35" s="120">
        <v>34.8</v>
      </c>
      <c r="L35" s="120">
        <v>71.8</v>
      </c>
      <c r="M35" s="120" t="str">
        <f>'[15]9-11 класс, девочки'!T17</f>
        <v>призер</v>
      </c>
      <c r="N35" s="121" t="str">
        <f>'[15]9-11 класс, девочки'!X17</f>
        <v>Семенов Юрий Петрович</v>
      </c>
      <c r="O35" s="105" t="s">
        <v>90</v>
      </c>
      <c r="P35"/>
      <c r="Q35"/>
      <c r="R35"/>
      <c r="S35"/>
      <c r="T35"/>
    </row>
    <row r="36" spans="1:15" ht="15.75">
      <c r="A36" s="86">
        <v>23</v>
      </c>
      <c r="B36" s="86" t="str">
        <f>'[5]9-11 класс, девочки'!B16</f>
        <v>Стерлитамакский район</v>
      </c>
      <c r="C36" s="82" t="s">
        <v>124</v>
      </c>
      <c r="D36" s="82" t="str">
        <f>'[2]9-11 класс, девочки'!K20</f>
        <v>МОБУ СОШ д. Новофедоровское</v>
      </c>
      <c r="E36" s="82">
        <f>'[2]9-11 класс, девочки'!N20</f>
        <v>10</v>
      </c>
      <c r="F36" s="125">
        <f>'[2]9-11 класс, девочки'!P20</f>
        <v>6</v>
      </c>
      <c r="G36" s="125">
        <f>'[2]9-11 класс, девочки'!Q20</f>
        <v>9</v>
      </c>
      <c r="H36" s="145">
        <f>'[2]9-11 класс, девочки'!R20</f>
        <v>7</v>
      </c>
      <c r="I36" s="117">
        <f>'[2]9-11 класс, девочки'!T20</f>
        <v>6</v>
      </c>
      <c r="J36" s="117">
        <f>'[2]9-11 класс, девочки'!U20</f>
        <v>40</v>
      </c>
      <c r="K36" s="117">
        <f>'[2]9-11 класс, девочки'!V20</f>
        <v>24.342857142857138</v>
      </c>
      <c r="L36" s="117">
        <f>'[2]9-11 класс, девочки'!W20</f>
        <v>70.34285714285714</v>
      </c>
      <c r="M36" s="125" t="str">
        <f>'[2]9-11 класс, девочки'!X20</f>
        <v>участник</v>
      </c>
      <c r="N36" s="82" t="str">
        <f>'[2]9-11 класс, девочки'!Y20</f>
        <v>Тимофеев С.В.</v>
      </c>
      <c r="O36" s="105" t="s">
        <v>90</v>
      </c>
    </row>
    <row r="37" spans="1:20" ht="15.75">
      <c r="A37" s="82">
        <v>24</v>
      </c>
      <c r="B37" s="120" t="str">
        <f>'[16]9-11 класс, девочки'!B14</f>
        <v>Стерлитамакский район</v>
      </c>
      <c r="C37" s="147" t="s">
        <v>125</v>
      </c>
      <c r="D37" s="120" t="str">
        <f>'[9]9-11 класс, девочки'!K14</f>
        <v>МОБУ СОШ с. Верхние Услы</v>
      </c>
      <c r="E37" s="120">
        <f>'[9]9-11 класс, девочки'!L14</f>
        <v>9</v>
      </c>
      <c r="F37" s="120">
        <f>'[9]9-11 класс, девочки'!N14</f>
        <v>29</v>
      </c>
      <c r="G37" s="120">
        <f>'[9]9-11 класс, девочки'!O14</f>
        <v>8</v>
      </c>
      <c r="H37" s="180">
        <f>'[9]9-11 класс, девочки'!P14</f>
        <v>4.34</v>
      </c>
      <c r="I37" s="117">
        <f>'[9]9-11 класс, девочки'!Q14</f>
        <v>20.232558139534884</v>
      </c>
      <c r="J37" s="117">
        <f>'[9]9-11 класс, девочки'!R14</f>
        <v>14</v>
      </c>
      <c r="K37" s="117">
        <f>'[9]9-11 класс, девочки'!S14</f>
        <v>35</v>
      </c>
      <c r="L37" s="120">
        <v>69.2</v>
      </c>
      <c r="M37" s="120" t="str">
        <f>$M$42</f>
        <v>призер</v>
      </c>
      <c r="N37" s="121" t="str">
        <f>'[9]9-11 класс, девочки'!$X$14</f>
        <v>СабитоваВинера Винеровна</v>
      </c>
      <c r="O37" s="105" t="s">
        <v>90</v>
      </c>
      <c r="P37" s="63"/>
      <c r="Q37" s="30"/>
      <c r="R37" s="30"/>
      <c r="S37" s="30"/>
      <c r="T37" s="30"/>
    </row>
    <row r="38" spans="1:15" ht="15.75">
      <c r="A38" s="86">
        <v>25</v>
      </c>
      <c r="B38" s="120" t="str">
        <f>'[16]9-11 класс, девочки'!B16</f>
        <v>Стерлитамакский район</v>
      </c>
      <c r="C38" s="147" t="s">
        <v>126</v>
      </c>
      <c r="D38" s="120" t="str">
        <f>'[15]9-11 класс, девочки'!K18</f>
        <v>МОБУ СОШ с.Рощинский</v>
      </c>
      <c r="E38" s="120">
        <f>'[15]9-11 класс, девочки'!L18</f>
        <v>11</v>
      </c>
      <c r="F38" s="120">
        <f>'[15]9-11 класс, девочки'!N18</f>
        <v>31</v>
      </c>
      <c r="G38" s="120">
        <f>'[15]9-11 класс, девочки'!O18</f>
        <v>9.4</v>
      </c>
      <c r="H38" s="120">
        <f>'[15]9-11 класс, девочки'!P18</f>
        <v>4</v>
      </c>
      <c r="I38" s="120">
        <v>21.6</v>
      </c>
      <c r="J38" s="120">
        <f>'[15]9-11 класс, девочки'!R18</f>
        <v>16.45</v>
      </c>
      <c r="K38" s="120">
        <f>'[15]9-11 класс, девочки'!S18</f>
        <v>31.150000000000002</v>
      </c>
      <c r="L38" s="120">
        <v>69.2</v>
      </c>
      <c r="M38" s="120" t="str">
        <f>'[15]9-11 класс, девочки'!T18</f>
        <v>призер</v>
      </c>
      <c r="N38" s="121" t="str">
        <f>'[15]9-11 класс, девочки'!X18</f>
        <v>Семенов Юрий Петрович</v>
      </c>
      <c r="O38" s="105" t="s">
        <v>90</v>
      </c>
    </row>
    <row r="39" spans="1:15" ht="15.75">
      <c r="A39" s="86">
        <v>26</v>
      </c>
      <c r="B39" s="86" t="str">
        <f>'[5]9-11 класс, девочки'!B18</f>
        <v>Стерлитамакский район</v>
      </c>
      <c r="C39" s="82" t="s">
        <v>127</v>
      </c>
      <c r="D39" s="86" t="str">
        <f>'[2]9-11 класс, девочки'!K18</f>
        <v>МОБУ СОШ д. Новофедоровское</v>
      </c>
      <c r="E39" s="86">
        <f>'[2]9-11 класс, девочки'!N18</f>
        <v>9</v>
      </c>
      <c r="F39" s="125">
        <f>'[2]9-11 класс, девочки'!P18</f>
        <v>6</v>
      </c>
      <c r="G39" s="125">
        <f>'[2]9-11 класс, девочки'!Q18</f>
        <v>6</v>
      </c>
      <c r="H39" s="145">
        <f>'[2]9-11 класс, девочки'!R18</f>
        <v>5</v>
      </c>
      <c r="I39" s="117">
        <f>'[2]9-11 класс, девочки'!T18</f>
        <v>6</v>
      </c>
      <c r="J39" s="117">
        <f>'[2]9-11 класс, девочки'!U18</f>
        <v>26.666666666666668</v>
      </c>
      <c r="K39" s="117">
        <f>'[2]9-11 класс, девочки'!V18</f>
        <v>34.08</v>
      </c>
      <c r="L39" s="117">
        <f>'[2]9-11 класс, девочки'!W18</f>
        <v>66.74666666666667</v>
      </c>
      <c r="M39" s="125" t="str">
        <f>'[2]9-11 класс, девочки'!X18</f>
        <v>участник</v>
      </c>
      <c r="N39" s="82" t="str">
        <f>'[2]9-11 класс, девочки'!Y18</f>
        <v>Тимофеев С.В.</v>
      </c>
      <c r="O39" s="105" t="s">
        <v>90</v>
      </c>
    </row>
    <row r="40" spans="1:20" ht="15.75">
      <c r="A40" s="82">
        <v>27</v>
      </c>
      <c r="B40" s="86" t="str">
        <f>'[5]9-11 класс, девочки'!B15</f>
        <v>Стерлитамакский район</v>
      </c>
      <c r="C40" s="147" t="s">
        <v>128</v>
      </c>
      <c r="D40" s="120" t="str">
        <f>'[8]9-11 класс, девочки'!K15</f>
        <v>МОБУ СОШ д. Максимовка</v>
      </c>
      <c r="E40" s="120">
        <f>'[8]9-11 класс, девочки'!L15</f>
        <v>9</v>
      </c>
      <c r="F40" s="120">
        <f>'[8]9-11 класс, девочки'!N15</f>
        <v>28</v>
      </c>
      <c r="G40" s="120">
        <f>'[8]9-11 класс, девочки'!O15</f>
        <v>6.5</v>
      </c>
      <c r="H40" s="120">
        <f>'[8]9-11 класс, девочки'!P15</f>
        <v>3.59</v>
      </c>
      <c r="I40" s="117">
        <f>'[8]9-11 класс, девочки'!Q15</f>
        <v>19.53488372093023</v>
      </c>
      <c r="J40" s="117">
        <f>'[8]9-11 класс, девочки'!R15</f>
        <v>11.375</v>
      </c>
      <c r="K40" s="117">
        <f>'[8]9-11 класс, девочки'!S15</f>
        <v>34.610027855153206</v>
      </c>
      <c r="L40" s="117">
        <f>SUM(I40:K40)</f>
        <v>65.51991157608344</v>
      </c>
      <c r="M40" s="120" t="str">
        <f>'[8]9-11 класс, девочки'!T15</f>
        <v>победитель</v>
      </c>
      <c r="N40" s="121" t="str">
        <f>'[8]9-11 класс, девочки'!X15</f>
        <v>Степашин В. А.</v>
      </c>
      <c r="O40" s="105" t="s">
        <v>90</v>
      </c>
      <c r="P40" s="63"/>
      <c r="Q40" s="30"/>
      <c r="R40" s="30"/>
      <c r="S40" s="30"/>
      <c r="T40" s="30"/>
    </row>
    <row r="41" spans="1:15" ht="15.75">
      <c r="A41" s="86">
        <v>28</v>
      </c>
      <c r="B41" s="86" t="str">
        <f>'[5]9-11 класс, девочки'!B21</f>
        <v>Стерлитамакский район</v>
      </c>
      <c r="C41" s="82" t="s">
        <v>129</v>
      </c>
      <c r="D41" s="82" t="str">
        <f>'[2]9-11 класс, девочки'!K19</f>
        <v>МОБУ СОШ д. Новофедоровское</v>
      </c>
      <c r="E41" s="86">
        <f>'[2]9-11 класс, девочки'!N19</f>
        <v>9</v>
      </c>
      <c r="F41" s="125">
        <f>'[2]9-11 класс, девочки'!P19</f>
        <v>8</v>
      </c>
      <c r="G41" s="125">
        <f>'[2]9-11 класс, девочки'!Q19</f>
        <v>7</v>
      </c>
      <c r="H41" s="145">
        <f>'[2]9-11 класс, девочки'!R19</f>
        <v>6.5</v>
      </c>
      <c r="I41" s="117">
        <f>'[2]9-11 класс, девочки'!T19</f>
        <v>8</v>
      </c>
      <c r="J41" s="117">
        <f>'[2]9-11 класс, девочки'!U19</f>
        <v>31.11111111111111</v>
      </c>
      <c r="K41" s="117">
        <f>'[2]9-11 класс, девочки'!V19</f>
        <v>26.21538461538461</v>
      </c>
      <c r="L41" s="117">
        <f>'[2]9-11 класс, девочки'!W19</f>
        <v>65.32649572649572</v>
      </c>
      <c r="M41" s="125" t="str">
        <f>'[2]9-11 класс, девочки'!X19</f>
        <v>участник</v>
      </c>
      <c r="N41" s="82" t="str">
        <f>'[2]9-11 класс, девочки'!Y19</f>
        <v>Тимофеев С.В.</v>
      </c>
      <c r="O41" s="105" t="s">
        <v>90</v>
      </c>
    </row>
    <row r="42" spans="1:16" ht="15.75">
      <c r="A42" s="82">
        <v>29</v>
      </c>
      <c r="B42" s="120" t="str">
        <f>'[15]9-11 класс, девочки'!B17</f>
        <v>Стерлитамакский район</v>
      </c>
      <c r="C42" s="147" t="s">
        <v>130</v>
      </c>
      <c r="D42" s="120" t="str">
        <f>'[15]9-11 класс, девочки'!K14</f>
        <v>МОБУ СОШ с.Рощинский</v>
      </c>
      <c r="E42" s="120">
        <f>'[15]9-11 класс, девочки'!L14</f>
        <v>9</v>
      </c>
      <c r="F42" s="120">
        <f>'[15]9-11 класс, девочки'!N14</f>
        <v>28</v>
      </c>
      <c r="G42" s="120">
        <f>'[15]9-11 класс, девочки'!O14</f>
        <v>8.6</v>
      </c>
      <c r="H42" s="120">
        <f>'[15]9-11 класс, девочки'!P14</f>
        <v>4.05</v>
      </c>
      <c r="I42" s="120">
        <v>19.5</v>
      </c>
      <c r="J42" s="120">
        <f>'[15]9-11 класс, девочки'!R14</f>
        <v>15.05</v>
      </c>
      <c r="K42" s="120">
        <v>30.7</v>
      </c>
      <c r="L42" s="120">
        <v>65.3</v>
      </c>
      <c r="M42" s="120" t="str">
        <f>'[15]9-11 класс, девочки'!T14</f>
        <v>призер</v>
      </c>
      <c r="N42" s="121" t="str">
        <f>'[15]9-11 класс, девочки'!X14</f>
        <v>Семенов Юрий Петрович</v>
      </c>
      <c r="O42" s="105" t="s">
        <v>90</v>
      </c>
      <c r="P42" s="52"/>
    </row>
    <row r="43" spans="1:20" ht="15.75">
      <c r="A43" s="86">
        <v>30</v>
      </c>
      <c r="B43" s="120" t="str">
        <f>'[15]9-11 класс, девочки'!B18</f>
        <v>Стерлитамакский район</v>
      </c>
      <c r="C43" s="147" t="s">
        <v>131</v>
      </c>
      <c r="D43" s="120" t="str">
        <f>'[12]9-11 класс, девочки'!K14</f>
        <v>МОБУ СОШ с.Аючево им. Рима Янгузина</v>
      </c>
      <c r="E43" s="120">
        <v>9</v>
      </c>
      <c r="F43" s="120">
        <f>'[12]9-11 класс, девочки'!N14</f>
        <v>25</v>
      </c>
      <c r="G43" s="120">
        <f>'[12]9-11 класс, девочки'!O14</f>
        <v>7</v>
      </c>
      <c r="H43" s="120">
        <f>'[12]9-11 класс, девочки'!P14</f>
        <v>2.18</v>
      </c>
      <c r="I43" s="120">
        <v>17.4</v>
      </c>
      <c r="J43" s="120">
        <f>'[12]9-11 класс, девочки'!R14</f>
        <v>12.25</v>
      </c>
      <c r="K43" s="120">
        <f>'[12]9-11 класс, девочки'!S14</f>
        <v>35</v>
      </c>
      <c r="L43" s="120">
        <v>64.6</v>
      </c>
      <c r="M43" s="120" t="str">
        <f>$M$46</f>
        <v>призер</v>
      </c>
      <c r="N43" s="121" t="s">
        <v>41</v>
      </c>
      <c r="O43" s="105" t="s">
        <v>90</v>
      </c>
      <c r="P43" s="63"/>
      <c r="Q43" s="30"/>
      <c r="R43" s="30"/>
      <c r="S43" s="30"/>
      <c r="T43" s="30"/>
    </row>
    <row r="44" spans="1:20" ht="15.75">
      <c r="A44" s="86">
        <v>31</v>
      </c>
      <c r="B44" s="120" t="str">
        <f>'[15]9-11 класс, девочки'!B14</f>
        <v>Стерлитамакский район</v>
      </c>
      <c r="C44" s="120" t="s">
        <v>132</v>
      </c>
      <c r="D44" s="120" t="str">
        <f>'[11]9-11 клсс девочки'!J13</f>
        <v>МОБУ СОШ с.Бельское</v>
      </c>
      <c r="E44" s="120">
        <f>'[11]9-11 клсс девочки'!M13</f>
        <v>9</v>
      </c>
      <c r="F44" s="120">
        <v>28</v>
      </c>
      <c r="G44" s="120">
        <v>8.2</v>
      </c>
      <c r="H44" s="120">
        <v>4.07</v>
      </c>
      <c r="I44" s="117">
        <v>19.5</v>
      </c>
      <c r="J44" s="117">
        <v>14.35</v>
      </c>
      <c r="K44" s="117">
        <v>30.6</v>
      </c>
      <c r="L44" s="120">
        <v>64.4</v>
      </c>
      <c r="M44" s="120" t="str">
        <f>'[11]9-11 клсс девочки'!O13</f>
        <v>призер</v>
      </c>
      <c r="N44" s="121" t="str">
        <f>'[11]9-11 клсс девочки'!P13</f>
        <v>Воробьев Алексей Владимирович</v>
      </c>
      <c r="O44" s="105" t="s">
        <v>90</v>
      </c>
      <c r="P44" s="63"/>
      <c r="Q44" s="30"/>
      <c r="R44" s="30"/>
      <c r="S44" s="30"/>
      <c r="T44" s="30"/>
    </row>
    <row r="45" spans="1:16" ht="15.75">
      <c r="A45" s="82">
        <v>32</v>
      </c>
      <c r="B45" s="120" t="str">
        <f>$B$45</f>
        <v>Стерлитамакский район</v>
      </c>
      <c r="C45" s="120" t="s">
        <v>133</v>
      </c>
      <c r="D45" s="120" t="str">
        <f>'[15]9-11 класс, девочки'!K15</f>
        <v>МОБУ СОШ с.Рощинский</v>
      </c>
      <c r="E45" s="120">
        <f>'[15]9-11 класс, девочки'!L15</f>
        <v>9</v>
      </c>
      <c r="F45" s="120">
        <f>'[15]9-11 класс, девочки'!N15</f>
        <v>28</v>
      </c>
      <c r="G45" s="120">
        <f>'[15]9-11 класс, девочки'!O15</f>
        <v>8.2</v>
      </c>
      <c r="H45" s="120">
        <f>'[15]9-11 класс, девочки'!P15</f>
        <v>4.07</v>
      </c>
      <c r="I45" s="120">
        <v>19.5</v>
      </c>
      <c r="J45" s="120">
        <f>'[15]9-11 класс, девочки'!R15</f>
        <v>14.35</v>
      </c>
      <c r="K45" s="120">
        <v>30.6</v>
      </c>
      <c r="L45" s="120">
        <v>64.4</v>
      </c>
      <c r="M45" s="120" t="str">
        <f>'[15]9-11 класс, девочки'!T15</f>
        <v>призер</v>
      </c>
      <c r="N45" s="121" t="str">
        <f>'[15]9-11 класс, девочки'!X15</f>
        <v>Семенов Юрий Петрович</v>
      </c>
      <c r="O45" s="105" t="s">
        <v>90</v>
      </c>
      <c r="P45" s="52"/>
    </row>
    <row r="46" spans="1:16" ht="15.75">
      <c r="A46" s="86">
        <v>33</v>
      </c>
      <c r="B46" s="120" t="str">
        <f>'[15]9-11 класс, девочки'!B15</f>
        <v>Стерлитамакский район</v>
      </c>
      <c r="C46" s="120" t="s">
        <v>134</v>
      </c>
      <c r="D46" s="82" t="str">
        <f>'[8]9-11 класс, девочки'!K14</f>
        <v>МОБУ СОШ д. Максимовка</v>
      </c>
      <c r="E46" s="82">
        <f>'[8]9-11 класс, девочки'!L14</f>
        <v>9</v>
      </c>
      <c r="F46" s="125">
        <f>'[8]9-11 класс, девочки'!N14</f>
        <v>27</v>
      </c>
      <c r="G46" s="125">
        <f>'[8]9-11 класс, девочки'!O14</f>
        <v>6</v>
      </c>
      <c r="H46" s="125">
        <f>'[8]9-11 класс, девочки'!P14</f>
        <v>3.55</v>
      </c>
      <c r="I46" s="117">
        <f>'[8]9-11 класс, девочки'!Q14</f>
        <v>18.837209302325583</v>
      </c>
      <c r="J46" s="117">
        <f>'[8]9-11 класс, девочки'!R14</f>
        <v>10.5</v>
      </c>
      <c r="K46" s="117">
        <f>'[8]9-11 класс, девочки'!S14</f>
        <v>35</v>
      </c>
      <c r="L46" s="117">
        <f>SUM(I46:K46)</f>
        <v>64.33720930232559</v>
      </c>
      <c r="M46" s="125" t="str">
        <f>'[8]9-11 класс, девочки'!T14</f>
        <v>призер</v>
      </c>
      <c r="N46" s="82" t="str">
        <f>'[8]9-11 класс, девочки'!X14</f>
        <v>Степашин В. А.</v>
      </c>
      <c r="O46" s="105" t="s">
        <v>90</v>
      </c>
      <c r="P46" s="52"/>
    </row>
    <row r="47" spans="1:16" ht="15.75">
      <c r="A47" s="86">
        <v>34</v>
      </c>
      <c r="B47" s="86" t="str">
        <f>'[8]9-11 класс, девочки'!B14</f>
        <v>Стерлитамакский район</v>
      </c>
      <c r="C47" s="120" t="s">
        <v>135</v>
      </c>
      <c r="D47" s="120" t="str">
        <f>'[10]9-11 класс, девочки'!K16</f>
        <v>МОБУ СОШ с.Новое Барятино</v>
      </c>
      <c r="E47" s="120">
        <f>'[10]9-11 класс, девочки'!L16</f>
        <v>9</v>
      </c>
      <c r="F47" s="120">
        <f>'[10]9-11 класс, девочки'!N16</f>
        <v>28</v>
      </c>
      <c r="G47" s="120">
        <f>'[10]9-11 класс, девочки'!O16</f>
        <v>9</v>
      </c>
      <c r="H47" s="180">
        <f>'[10]9-11 класс, девочки'!P16</f>
        <v>2</v>
      </c>
      <c r="I47" s="117">
        <f>'[10]9-11 класс, девочки'!Q16</f>
        <v>28</v>
      </c>
      <c r="J47" s="117">
        <f>'[10]9-11 класс, девочки'!R16</f>
        <v>31.5</v>
      </c>
      <c r="K47" s="117">
        <f>'[10]9-11 класс, девочки'!S16</f>
        <v>2.5</v>
      </c>
      <c r="L47" s="120">
        <f>'[10]9-11 класс, девочки'!U16</f>
        <v>62</v>
      </c>
      <c r="M47" s="120" t="str">
        <f>'[10]9-11 класс, девочки'!T16</f>
        <v>победитель</v>
      </c>
      <c r="N47" s="121" t="str">
        <f>'[10]9-11 класс, девочки'!X16</f>
        <v>Иванова Евгения Александровна</v>
      </c>
      <c r="O47" s="105" t="s">
        <v>90</v>
      </c>
      <c r="P47" s="52"/>
    </row>
    <row r="48" spans="1:20" ht="15.75">
      <c r="A48" s="82">
        <v>35</v>
      </c>
      <c r="B48" s="120" t="str">
        <f>'[10]9-11 класс, девочки'!B14</f>
        <v>Стерлитамакский район</v>
      </c>
      <c r="C48" s="120" t="s">
        <v>112</v>
      </c>
      <c r="D48" s="119" t="str">
        <f>'[20]9-11 класс, девочки'!K15</f>
        <v>МОБУ СОШ с.Наумовка</v>
      </c>
      <c r="E48" s="119">
        <v>9</v>
      </c>
      <c r="F48" s="119">
        <f>'[20]9-11 класс, девочки'!N15</f>
        <v>19</v>
      </c>
      <c r="G48" s="119">
        <f>'[20]9-11 класс, девочки'!O15</f>
        <v>8</v>
      </c>
      <c r="H48" s="119">
        <f>'[20]9-11 класс, девочки'!P15</f>
        <v>4.26</v>
      </c>
      <c r="I48" s="119">
        <v>13.2</v>
      </c>
      <c r="J48" s="119">
        <f>'[20]9-11 класс, девочки'!R15</f>
        <v>14</v>
      </c>
      <c r="K48" s="119">
        <v>33.7</v>
      </c>
      <c r="L48" s="119">
        <v>61</v>
      </c>
      <c r="M48" s="119" t="str">
        <f>'[20]9-11 класс, девочки'!T15</f>
        <v>победитель</v>
      </c>
      <c r="N48" s="141" t="s">
        <v>80</v>
      </c>
      <c r="O48" s="105" t="s">
        <v>90</v>
      </c>
      <c r="P48" s="63"/>
      <c r="Q48" s="30"/>
      <c r="R48" s="30"/>
      <c r="S48" s="30"/>
      <c r="T48" s="30"/>
    </row>
    <row r="49" spans="1:20" ht="15.75">
      <c r="A49" s="86">
        <v>36</v>
      </c>
      <c r="B49" s="119" t="str">
        <f>'[20]9-11 класс, девочки'!B16</f>
        <v>Стерлитамакский район</v>
      </c>
      <c r="C49" s="120" t="s">
        <v>136</v>
      </c>
      <c r="D49" s="120" t="str">
        <f>'[10]9-11 класс, девочки'!K14</f>
        <v>МОБУ СОШ с.Новое Барятино</v>
      </c>
      <c r="E49" s="120">
        <f>'[10]9-11 класс, девочки'!L14</f>
        <v>9</v>
      </c>
      <c r="F49" s="120">
        <f>'[10]9-11 класс, девочки'!N14</f>
        <v>24</v>
      </c>
      <c r="G49" s="120">
        <f>'[10]9-11 класс, девочки'!O14</f>
        <v>9</v>
      </c>
      <c r="H49" s="180">
        <f>'[10]9-11 класс, девочки'!P14</f>
        <v>1</v>
      </c>
      <c r="I49" s="117">
        <f>'[10]9-11 класс, девочки'!Q14</f>
        <v>24</v>
      </c>
      <c r="J49" s="117">
        <f>'[10]9-11 класс, девочки'!R14</f>
        <v>31.5</v>
      </c>
      <c r="K49" s="117">
        <f>'[10]9-11 класс, девочки'!S14</f>
        <v>5</v>
      </c>
      <c r="L49" s="120">
        <f>'[10]9-11 класс, девочки'!U14</f>
        <v>60.5</v>
      </c>
      <c r="M49" s="120" t="str">
        <f>'[10]9-11 класс, девочки'!T14</f>
        <v>призер</v>
      </c>
      <c r="N49" s="121" t="str">
        <f>'[10]9-11 класс, девочки'!X14</f>
        <v>Иванова Евгения Александровна</v>
      </c>
      <c r="O49" s="105" t="s">
        <v>90</v>
      </c>
      <c r="P49" s="63"/>
      <c r="Q49" s="30"/>
      <c r="R49" s="30"/>
      <c r="S49" s="30"/>
      <c r="T49" s="30"/>
    </row>
    <row r="50" spans="1:16" ht="15.75">
      <c r="A50" s="86">
        <v>37</v>
      </c>
      <c r="B50" s="119" t="str">
        <f>'[20]9-11 класс, девочки'!B14</f>
        <v>Стерлитамакский район</v>
      </c>
      <c r="C50" s="120" t="s">
        <v>143</v>
      </c>
      <c r="D50" s="119" t="str">
        <f>'[20]9-11 класс, девочки'!K16</f>
        <v>МОБУ СОШ с.Наумовка</v>
      </c>
      <c r="E50" s="119">
        <v>11</v>
      </c>
      <c r="F50" s="119">
        <f>'[20]9-11 класс, девочки'!N16</f>
        <v>18.75</v>
      </c>
      <c r="G50" s="119">
        <f>'[20]9-11 класс, девочки'!O16</f>
        <v>6.5</v>
      </c>
      <c r="H50" s="119">
        <f>'[20]9-11 класс, девочки'!P16</f>
        <v>4.11</v>
      </c>
      <c r="I50" s="119">
        <v>13.1</v>
      </c>
      <c r="J50" s="119">
        <f>'[20]9-11 класс, девочки'!R16</f>
        <v>11.375</v>
      </c>
      <c r="K50" s="119">
        <f>'[20]9-11 класс, девочки'!S16</f>
        <v>35</v>
      </c>
      <c r="L50" s="119">
        <v>59.4</v>
      </c>
      <c r="M50" s="119" t="str">
        <f>'[20]9-11 класс, девочки'!T16</f>
        <v>призер</v>
      </c>
      <c r="N50" s="141" t="s">
        <v>80</v>
      </c>
      <c r="O50" s="105" t="s">
        <v>90</v>
      </c>
      <c r="P50" s="52"/>
    </row>
    <row r="51" spans="1:15" ht="15.75">
      <c r="A51" s="82">
        <v>38</v>
      </c>
      <c r="B51" s="120" t="str">
        <f>'[7]9-11 класс, девочки'!B14</f>
        <v>Стерлитамакский район</v>
      </c>
      <c r="C51" s="120" t="s">
        <v>113</v>
      </c>
      <c r="D51" s="119" t="str">
        <f>'[20]9-11 класс, девочки'!K14</f>
        <v>МОБУ СОШ с.Наумовка</v>
      </c>
      <c r="E51" s="119">
        <v>9</v>
      </c>
      <c r="F51" s="119">
        <f>'[20]9-11 класс, девочки'!N14</f>
        <v>16</v>
      </c>
      <c r="G51" s="119">
        <f>'[20]9-11 класс, девочки'!O14</f>
        <v>8</v>
      </c>
      <c r="H51" s="119">
        <f>'[20]9-11 класс, девочки'!P14</f>
        <v>4.26</v>
      </c>
      <c r="I51" s="119">
        <v>11.2</v>
      </c>
      <c r="J51" s="119">
        <f>'[20]9-11 класс, девочки'!R14</f>
        <v>14</v>
      </c>
      <c r="K51" s="119">
        <v>33.7</v>
      </c>
      <c r="L51" s="119">
        <v>58.9</v>
      </c>
      <c r="M51" s="119" t="str">
        <f>'[20]9-11 класс, девочки'!T14</f>
        <v>призер</v>
      </c>
      <c r="N51" s="141" t="s">
        <v>80</v>
      </c>
      <c r="O51" s="105" t="s">
        <v>90</v>
      </c>
    </row>
    <row r="52" spans="1:15" ht="15.75">
      <c r="A52" s="82">
        <v>39</v>
      </c>
      <c r="B52" s="120" t="str">
        <f>'[7]9-11 класс, девочки'!B17</f>
        <v>Стерлитамакский район</v>
      </c>
      <c r="C52" s="120" t="s">
        <v>137</v>
      </c>
      <c r="D52" s="126" t="s">
        <v>96</v>
      </c>
      <c r="E52" s="119">
        <v>9</v>
      </c>
      <c r="F52" s="126">
        <v>16</v>
      </c>
      <c r="G52" s="126">
        <v>5</v>
      </c>
      <c r="H52" s="126">
        <v>5</v>
      </c>
      <c r="I52" s="182">
        <v>15.135135135135135</v>
      </c>
      <c r="J52" s="182">
        <v>8.75</v>
      </c>
      <c r="K52" s="182">
        <v>35</v>
      </c>
      <c r="L52" s="194">
        <v>58.9</v>
      </c>
      <c r="M52" s="119" t="s">
        <v>38</v>
      </c>
      <c r="N52" s="119" t="s">
        <v>97</v>
      </c>
      <c r="O52" s="119" t="str">
        <f>$O$58</f>
        <v>Допуск </v>
      </c>
    </row>
    <row r="53" spans="1:20" ht="15.75">
      <c r="A53" s="82">
        <v>40</v>
      </c>
      <c r="B53" s="120" t="str">
        <f>'[7]9-11 класс, девочки'!B18</f>
        <v>Стерлитамакский район</v>
      </c>
      <c r="C53" s="120" t="s">
        <v>138</v>
      </c>
      <c r="D53" s="119" t="s">
        <v>67</v>
      </c>
      <c r="E53" s="119">
        <v>11</v>
      </c>
      <c r="F53" s="119">
        <v>2</v>
      </c>
      <c r="G53" s="119">
        <v>2</v>
      </c>
      <c r="H53" s="119">
        <v>2</v>
      </c>
      <c r="I53" s="194">
        <v>1.4</v>
      </c>
      <c r="J53" s="194">
        <v>3.5</v>
      </c>
      <c r="K53" s="194">
        <v>25.3</v>
      </c>
      <c r="L53" s="194">
        <v>54.3</v>
      </c>
      <c r="M53" s="119" t="str">
        <f>$M$25</f>
        <v>призер</v>
      </c>
      <c r="N53" s="141" t="str">
        <f>'[18]9-11 класс, девочки'!X18</f>
        <v>Маннанов Руслан Ришатович</v>
      </c>
      <c r="O53" s="105" t="s">
        <v>90</v>
      </c>
      <c r="P53" s="63"/>
      <c r="Q53" s="30"/>
      <c r="R53" s="30"/>
      <c r="S53" s="30"/>
      <c r="T53" s="30"/>
    </row>
    <row r="54" spans="1:20" ht="15.75">
      <c r="A54" s="86">
        <v>41</v>
      </c>
      <c r="B54" s="120" t="str">
        <f>'[7]9-11 класс, девочки'!B16</f>
        <v>Стерлитамакский район</v>
      </c>
      <c r="C54" s="120" t="s">
        <v>142</v>
      </c>
      <c r="D54" s="120" t="str">
        <f>'[11]9-11 клсс девочки'!J12</f>
        <v>МОБУ СОШ с.Бельское</v>
      </c>
      <c r="E54" s="120">
        <f>'[11]9-11 клсс девочки'!M12</f>
        <v>10</v>
      </c>
      <c r="F54" s="120"/>
      <c r="G54" s="120"/>
      <c r="H54" s="120"/>
      <c r="I54" s="117">
        <f>IF(F54="",0,#REF!*F54/$F$9)</f>
        <v>0</v>
      </c>
      <c r="J54" s="117">
        <f>IF(G54="",0,#REF!*G54/$G$10)</f>
        <v>0</v>
      </c>
      <c r="K54" s="117">
        <f>IF(H54="",0,$H$7*$H$10/H54)</f>
        <v>0</v>
      </c>
      <c r="L54" s="139">
        <v>54</v>
      </c>
      <c r="M54" s="120" t="str">
        <f>'[11]9-11 клсс девочки'!O12</f>
        <v>победитель</v>
      </c>
      <c r="N54" s="121" t="str">
        <f>'[11]9-11 клсс девочки'!P12</f>
        <v>Воробьев Алексей Владимирович</v>
      </c>
      <c r="O54" s="105" t="s">
        <v>90</v>
      </c>
      <c r="P54" s="63"/>
      <c r="Q54" s="30"/>
      <c r="R54" s="30"/>
      <c r="S54" s="30"/>
      <c r="T54" s="30"/>
    </row>
    <row r="55" spans="1:20" ht="15.75">
      <c r="A55" s="86">
        <v>42</v>
      </c>
      <c r="B55" s="120" t="str">
        <f>'[10]9-11 класс, девочки'!B15</f>
        <v>Стерлитамакский район</v>
      </c>
      <c r="C55" s="120" t="s">
        <v>139</v>
      </c>
      <c r="D55" s="119" t="s">
        <v>67</v>
      </c>
      <c r="E55" s="119">
        <v>11</v>
      </c>
      <c r="F55" s="119">
        <v>2</v>
      </c>
      <c r="G55" s="119">
        <v>2</v>
      </c>
      <c r="H55" s="119">
        <v>3</v>
      </c>
      <c r="I55" s="194">
        <v>1.3</v>
      </c>
      <c r="J55" s="194">
        <v>3.5</v>
      </c>
      <c r="K55" s="194">
        <v>16.9</v>
      </c>
      <c r="L55" s="194">
        <v>54</v>
      </c>
      <c r="M55" s="119" t="str">
        <f>$M$25</f>
        <v>призер</v>
      </c>
      <c r="N55" s="141" t="str">
        <f>'[18]9-11 класс, девочки'!X17</f>
        <v>Маннанов Руслан Ришатович</v>
      </c>
      <c r="O55" s="105" t="s">
        <v>90</v>
      </c>
      <c r="P55" s="63"/>
      <c r="Q55" s="30"/>
      <c r="R55" s="30"/>
      <c r="S55" s="30"/>
      <c r="T55" s="30"/>
    </row>
    <row r="56" spans="1:16" ht="15.75">
      <c r="A56" s="82">
        <v>43</v>
      </c>
      <c r="B56" s="86" t="s">
        <v>29</v>
      </c>
      <c r="C56" s="120" t="s">
        <v>140</v>
      </c>
      <c r="D56" s="120" t="str">
        <f>'[7]9-11 класс, девочки'!K14</f>
        <v>МОБУ СОШ с. Талачево</v>
      </c>
      <c r="E56" s="120">
        <f>'[7]9-11 класс, девочки'!L14</f>
        <v>9</v>
      </c>
      <c r="F56" s="120">
        <f>'[7]9-11 класс, девочки'!N14</f>
        <v>25</v>
      </c>
      <c r="G56" s="120">
        <f>'[7]9-11 класс, девочки'!O14</f>
        <v>16</v>
      </c>
      <c r="H56" s="180">
        <f>'[7]9-11 класс, девочки'!P14</f>
        <v>4.24</v>
      </c>
      <c r="I56" s="117">
        <f>'[7]9-11 класс, девочки'!Q14</f>
        <v>17.441860465116278</v>
      </c>
      <c r="J56" s="117">
        <f>'[7]9-11 класс, девочки'!R14</f>
        <v>28</v>
      </c>
      <c r="K56" s="117">
        <f>'[7]9-11 класс, девочки'!S14</f>
        <v>33.34905660377358</v>
      </c>
      <c r="L56" s="195">
        <v>54</v>
      </c>
      <c r="M56" s="120" t="str">
        <f>'[7]9-11 класс, девочки'!T14</f>
        <v>призер</v>
      </c>
      <c r="N56" s="121" t="s">
        <v>42</v>
      </c>
      <c r="O56" s="105" t="s">
        <v>90</v>
      </c>
      <c r="P56" s="52"/>
    </row>
    <row r="57" spans="1:20" ht="15.75">
      <c r="A57" s="86">
        <v>44</v>
      </c>
      <c r="B57" s="86" t="s">
        <v>29</v>
      </c>
      <c r="C57" s="127" t="s">
        <v>144</v>
      </c>
      <c r="D57" s="126" t="s">
        <v>96</v>
      </c>
      <c r="E57" s="119">
        <v>9</v>
      </c>
      <c r="F57" s="126">
        <v>18</v>
      </c>
      <c r="G57" s="126">
        <v>6</v>
      </c>
      <c r="H57" s="126">
        <v>5</v>
      </c>
      <c r="I57" s="182">
        <v>17.027027027027028</v>
      </c>
      <c r="J57" s="182">
        <v>10.5</v>
      </c>
      <c r="K57" s="182">
        <v>35</v>
      </c>
      <c r="L57" s="194">
        <v>52.5</v>
      </c>
      <c r="M57" s="119" t="s">
        <v>38</v>
      </c>
      <c r="N57" s="119" t="s">
        <v>97</v>
      </c>
      <c r="O57" s="105" t="s">
        <v>90</v>
      </c>
      <c r="P57" s="63"/>
      <c r="Q57" s="30"/>
      <c r="R57" s="30"/>
      <c r="S57" s="30"/>
      <c r="T57" s="30"/>
    </row>
    <row r="58" spans="1:20" ht="15.75">
      <c r="A58" s="82">
        <v>45</v>
      </c>
      <c r="B58" s="86" t="s">
        <v>29</v>
      </c>
      <c r="C58" s="119" t="s">
        <v>141</v>
      </c>
      <c r="D58" s="119" t="s">
        <v>67</v>
      </c>
      <c r="E58" s="119">
        <v>11</v>
      </c>
      <c r="F58" s="119">
        <v>2</v>
      </c>
      <c r="G58" s="119">
        <v>2</v>
      </c>
      <c r="H58" s="119">
        <v>3.78</v>
      </c>
      <c r="I58" s="119">
        <v>1.3</v>
      </c>
      <c r="J58" s="119">
        <v>3.5</v>
      </c>
      <c r="K58" s="119">
        <v>13.4</v>
      </c>
      <c r="L58" s="119">
        <v>52.3</v>
      </c>
      <c r="M58" s="119" t="str">
        <f>$M$25</f>
        <v>призер</v>
      </c>
      <c r="N58" s="141" t="str">
        <f>'[18]9-11 класс, девочки'!X16</f>
        <v>Маннанов Руслан Ришатович</v>
      </c>
      <c r="O58" s="105" t="s">
        <v>90</v>
      </c>
      <c r="P58" s="63"/>
      <c r="Q58" s="30"/>
      <c r="R58" s="30"/>
      <c r="S58" s="30"/>
      <c r="T58" s="30"/>
    </row>
    <row r="59" spans="1:16" ht="15.75">
      <c r="A59" s="86">
        <v>46</v>
      </c>
      <c r="B59" s="126" t="s">
        <v>29</v>
      </c>
      <c r="C59" s="120" t="s">
        <v>145</v>
      </c>
      <c r="D59" s="120" t="str">
        <f>'[7]9-11 класс, девочки'!K15</f>
        <v>МОБУ СОШ с. Талачево</v>
      </c>
      <c r="E59" s="120">
        <f>'[7]9-11 класс, девочки'!L15</f>
        <v>9</v>
      </c>
      <c r="F59" s="186">
        <f>'[7]9-11 класс, девочки'!N15</f>
        <v>27</v>
      </c>
      <c r="G59" s="120">
        <f>'[7]9-11 класс, девочки'!O15</f>
        <v>19</v>
      </c>
      <c r="H59" s="180">
        <f>'[7]9-11 класс, девочки'!P15</f>
        <v>4.04</v>
      </c>
      <c r="I59" s="117">
        <f>'[7]9-11 класс, девочки'!Q15</f>
        <v>18.837209302325583</v>
      </c>
      <c r="J59" s="117">
        <f>'[7]9-11 класс, девочки'!R15</f>
        <v>33.25</v>
      </c>
      <c r="K59" s="117">
        <f>'[7]9-11 класс, девочки'!S15</f>
        <v>35</v>
      </c>
      <c r="L59" s="140">
        <f>SUM(I59:J59)</f>
        <v>52.08720930232558</v>
      </c>
      <c r="M59" s="120" t="str">
        <f>'[7]9-11 класс, девочки'!T15</f>
        <v>победитель</v>
      </c>
      <c r="N59" s="121" t="s">
        <v>42</v>
      </c>
      <c r="O59" s="105" t="s">
        <v>90</v>
      </c>
      <c r="P59" s="52"/>
    </row>
    <row r="60" spans="1:20" ht="15.75">
      <c r="A60" s="82">
        <v>47</v>
      </c>
      <c r="B60" s="126" t="s">
        <v>29</v>
      </c>
      <c r="C60" s="120" t="s">
        <v>146</v>
      </c>
      <c r="D60" s="120" t="str">
        <f>'[7]9-11 класс, девочки'!K17</f>
        <v>МОБУ СОШ с. Талачево</v>
      </c>
      <c r="E60" s="120">
        <f>'[7]9-11 класс, девочки'!L17</f>
        <v>9</v>
      </c>
      <c r="F60" s="120">
        <f>'[7]9-11 класс, девочки'!N17</f>
        <v>27</v>
      </c>
      <c r="G60" s="120">
        <f>'[7]9-11 класс, девочки'!O17</f>
        <v>19</v>
      </c>
      <c r="H60" s="180">
        <f>'[7]9-11 класс, девочки'!P17</f>
        <v>4.36</v>
      </c>
      <c r="I60" s="117">
        <f>'[7]9-11 класс, девочки'!Q17</f>
        <v>18.837209302325583</v>
      </c>
      <c r="J60" s="117">
        <f>'[7]9-11 класс, девочки'!R17</f>
        <v>33.25</v>
      </c>
      <c r="K60" s="117">
        <f>'[7]9-11 класс, девочки'!S17</f>
        <v>32.43119266055046</v>
      </c>
      <c r="L60" s="140">
        <f>SUM(I60:J60)</f>
        <v>52.08720930232558</v>
      </c>
      <c r="M60" s="120" t="str">
        <f>'[7]9-11 класс, девочки'!T17</f>
        <v>призер</v>
      </c>
      <c r="N60" s="121" t="s">
        <v>42</v>
      </c>
      <c r="O60" s="105" t="s">
        <v>90</v>
      </c>
      <c r="P60" s="63"/>
      <c r="Q60" s="30"/>
      <c r="R60" s="30"/>
      <c r="S60" s="30"/>
      <c r="T60" s="30"/>
    </row>
    <row r="61" spans="1:20" ht="15.75">
      <c r="A61" s="82">
        <v>48</v>
      </c>
      <c r="B61" s="86" t="str">
        <f>'[2]9-11 класс, девочки'!B16</f>
        <v>Стерлитамакский район</v>
      </c>
      <c r="C61" s="119" t="s">
        <v>147</v>
      </c>
      <c r="D61" s="119" t="s">
        <v>67</v>
      </c>
      <c r="E61" s="119">
        <v>10</v>
      </c>
      <c r="F61" s="119">
        <v>5</v>
      </c>
      <c r="G61" s="119">
        <v>5</v>
      </c>
      <c r="H61" s="119">
        <v>1.45</v>
      </c>
      <c r="I61" s="119">
        <v>3.4</v>
      </c>
      <c r="J61" s="119">
        <v>8.75</v>
      </c>
      <c r="K61" s="119">
        <v>35</v>
      </c>
      <c r="L61" s="119">
        <v>52</v>
      </c>
      <c r="M61" s="119" t="str">
        <f>$M$25</f>
        <v>призер</v>
      </c>
      <c r="N61" s="141" t="str">
        <f>'[18]9-11 класс, девочки'!X15</f>
        <v>Маннанов Руслан Ришатович</v>
      </c>
      <c r="O61" s="105" t="s">
        <v>90</v>
      </c>
      <c r="P61" s="63"/>
      <c r="Q61" s="30"/>
      <c r="R61" s="30"/>
      <c r="S61" s="30"/>
      <c r="T61" s="30"/>
    </row>
    <row r="62" spans="1:16" ht="15.75">
      <c r="A62" s="82">
        <v>49</v>
      </c>
      <c r="B62" s="86" t="str">
        <f>'[2]9-11 класс, девочки'!B17</f>
        <v>Стерлитамакский район</v>
      </c>
      <c r="C62" s="82" t="s">
        <v>148</v>
      </c>
      <c r="D62" s="82" t="str">
        <f>'[4]9-11 класс, девочки'!K15</f>
        <v>МОБУ СОШ с. Покровка  </v>
      </c>
      <c r="E62" s="82">
        <v>10</v>
      </c>
      <c r="F62" s="125">
        <f>'[4]9-11 класс, девочки'!N15</f>
        <v>14.5</v>
      </c>
      <c r="G62" s="125">
        <f>'[4]9-11 класс, девочки'!O15</f>
        <v>3.5</v>
      </c>
      <c r="H62" s="145">
        <f>'[4]9-11 класс, девочки'!P15</f>
        <v>10</v>
      </c>
      <c r="I62" s="117">
        <f>'[4]9-11 класс, девочки'!Q15</f>
        <v>10.116279069767442</v>
      </c>
      <c r="J62" s="117">
        <f>'[4]9-11 класс, девочки'!R15</f>
        <v>6.125</v>
      </c>
      <c r="K62" s="117">
        <f>'[4]9-11 класс, девочки'!S15</f>
        <v>35</v>
      </c>
      <c r="L62" s="117">
        <f>SUM(I62:K62)</f>
        <v>51.241279069767444</v>
      </c>
      <c r="M62" s="125" t="str">
        <f>'[4]9-11 класс, девочки'!T15</f>
        <v>победитель</v>
      </c>
      <c r="N62" s="82" t="str">
        <f>'[4]9-11 класс, девочки'!X15</f>
        <v>Тихонова Наталья Леонтьевна</v>
      </c>
      <c r="O62" s="105" t="s">
        <v>90</v>
      </c>
      <c r="P62" s="52"/>
    </row>
    <row r="63" spans="1:16" ht="15.75">
      <c r="A63" s="86">
        <v>50</v>
      </c>
      <c r="B63" s="86" t="str">
        <f>'[5]9-11 класс, девочки'!B14</f>
        <v>Стерлитамакский район</v>
      </c>
      <c r="C63" s="120" t="s">
        <v>149</v>
      </c>
      <c r="D63" s="120" t="str">
        <f>'[7]9-11 класс, девочки'!K18</f>
        <v>МОБУ СОШ с. Талачево</v>
      </c>
      <c r="E63" s="120">
        <f>'[7]9-11 класс, девочки'!L18</f>
        <v>10</v>
      </c>
      <c r="F63" s="120">
        <f>'[7]9-11 класс, девочки'!N18</f>
        <v>26</v>
      </c>
      <c r="G63" s="120">
        <f>'[7]9-11 класс, девочки'!O18</f>
        <v>18</v>
      </c>
      <c r="H63" s="180">
        <f>'[7]9-11 класс, девочки'!P18</f>
        <v>4.43</v>
      </c>
      <c r="I63" s="117">
        <f>'[7]9-11 класс, девочки'!Q18</f>
        <v>18.13953488372093</v>
      </c>
      <c r="J63" s="117">
        <f>'[7]9-11 класс, девочки'!R18</f>
        <v>31.5</v>
      </c>
      <c r="K63" s="117">
        <f>'[7]9-11 класс, девочки'!S18</f>
        <v>31.91873589164786</v>
      </c>
      <c r="L63" s="140">
        <v>51.2</v>
      </c>
      <c r="M63" s="120" t="str">
        <f>'[7]9-11 класс, девочки'!T18</f>
        <v>призер</v>
      </c>
      <c r="N63" s="121" t="s">
        <v>42</v>
      </c>
      <c r="O63" s="105" t="s">
        <v>90</v>
      </c>
      <c r="P63" s="52"/>
    </row>
    <row r="64" spans="1:20" ht="15.75">
      <c r="A64" s="82">
        <v>51</v>
      </c>
      <c r="B64" s="86" t="str">
        <f>'[2]9-11 класс, девочки'!B20</f>
        <v>Стерлитамакский район</v>
      </c>
      <c r="C64" s="120" t="s">
        <v>150</v>
      </c>
      <c r="D64" s="120" t="str">
        <f>'[7]9-11 класс, девочки'!K16</f>
        <v>МОБУ СОШ с. Талачево</v>
      </c>
      <c r="E64" s="120">
        <f>'[7]9-11 класс, девочки'!L16</f>
        <v>9</v>
      </c>
      <c r="F64" s="120">
        <f>'[7]9-11 класс, девочки'!N16</f>
        <v>28</v>
      </c>
      <c r="G64" s="120">
        <f>'[7]9-11 класс, девочки'!O16</f>
        <v>18</v>
      </c>
      <c r="H64" s="180">
        <f>'[7]9-11 класс, девочки'!P16</f>
        <v>4.47</v>
      </c>
      <c r="I64" s="117">
        <f>'[7]9-11 класс, девочки'!Q16</f>
        <v>19.53488372093023</v>
      </c>
      <c r="J64" s="117">
        <f>'[7]9-11 класс, девочки'!R16</f>
        <v>31.5</v>
      </c>
      <c r="K64" s="117">
        <f>'[7]9-11 класс, девочки'!S16</f>
        <v>31.633109619686802</v>
      </c>
      <c r="L64" s="140">
        <f>SUM(I64:J64)</f>
        <v>51.03488372093023</v>
      </c>
      <c r="M64" s="120" t="str">
        <f>'[7]9-11 класс, девочки'!T16</f>
        <v>призер</v>
      </c>
      <c r="N64" s="121" t="s">
        <v>42</v>
      </c>
      <c r="O64" s="105" t="s">
        <v>90</v>
      </c>
      <c r="P64" s="63"/>
      <c r="Q64" s="30"/>
      <c r="R64" s="30"/>
      <c r="S64" s="30"/>
      <c r="T64" s="30"/>
    </row>
    <row r="65" spans="1:16" ht="15.75">
      <c r="A65" s="82">
        <v>52</v>
      </c>
      <c r="B65" s="86" t="str">
        <f>'[2]9-11 класс, девочки'!B18</f>
        <v>Стерлитамакский район</v>
      </c>
      <c r="C65" s="119" t="s">
        <v>151</v>
      </c>
      <c r="D65" s="119" t="s">
        <v>67</v>
      </c>
      <c r="E65" s="119">
        <v>10</v>
      </c>
      <c r="F65" s="119">
        <v>2</v>
      </c>
      <c r="G65" s="119">
        <v>2</v>
      </c>
      <c r="H65" s="119">
        <v>2.56</v>
      </c>
      <c r="I65" s="119">
        <v>1.3</v>
      </c>
      <c r="J65" s="119">
        <v>3.5</v>
      </c>
      <c r="K65" s="119">
        <v>19.8</v>
      </c>
      <c r="L65" s="119">
        <v>51</v>
      </c>
      <c r="M65" s="119" t="str">
        <f>$M$25</f>
        <v>призер</v>
      </c>
      <c r="N65" s="141" t="str">
        <f>'[18]9-11 класс, девочки'!X14</f>
        <v>Маннанов Руслан Ришатович</v>
      </c>
      <c r="O65" s="105" t="s">
        <v>90</v>
      </c>
      <c r="P65" s="52"/>
    </row>
    <row r="66" spans="1:15" ht="15.75">
      <c r="A66" s="82">
        <v>53</v>
      </c>
      <c r="B66" s="86" t="str">
        <f>'[2]9-11 класс, девочки'!B19</f>
        <v>Стерлитамакский район</v>
      </c>
      <c r="C66" s="120" t="s">
        <v>152</v>
      </c>
      <c r="D66" s="120" t="str">
        <f>'[10]9-11 класс, девочки'!K15</f>
        <v>МОБУ СОШ с.Новое Барятино</v>
      </c>
      <c r="E66" s="120">
        <f>'[10]9-11 класс, девочки'!L15</f>
        <v>9</v>
      </c>
      <c r="F66" s="120">
        <f>'[10]9-11 класс, девочки'!N15</f>
        <v>24</v>
      </c>
      <c r="G66" s="120">
        <f>'[10]9-11 класс, девочки'!O15</f>
        <v>7</v>
      </c>
      <c r="H66" s="180">
        <f>'[10]9-11 класс, девочки'!P15</f>
        <v>3</v>
      </c>
      <c r="I66" s="117">
        <f>'[10]9-11 класс, девочки'!Q15</f>
        <v>24</v>
      </c>
      <c r="J66" s="117">
        <f>'[10]9-11 класс, девочки'!R15</f>
        <v>24.5</v>
      </c>
      <c r="K66" s="117">
        <f>'[10]9-11 класс, девочки'!S15</f>
        <v>1.6666666666666667</v>
      </c>
      <c r="L66" s="120">
        <v>50.1</v>
      </c>
      <c r="M66" s="120" t="str">
        <f>'[10]9-11 класс, девочки'!T15</f>
        <v>призер</v>
      </c>
      <c r="N66" s="121" t="str">
        <f>'[10]9-11 класс, девочки'!X15</f>
        <v>Иванова Евгения Александровна</v>
      </c>
      <c r="O66" s="105" t="s">
        <v>90</v>
      </c>
    </row>
    <row r="67" spans="1:15" ht="15.75">
      <c r="A67" s="86">
        <v>54</v>
      </c>
      <c r="B67" s="86" t="str">
        <f>'[1]9-11 класс, девочки '!B15</f>
        <v>Стерлитамакский район</v>
      </c>
      <c r="C67" s="138" t="s">
        <v>153</v>
      </c>
      <c r="D67" s="82" t="str">
        <f>'[1]9-11 класс, девочки '!K15</f>
        <v>МОБУ СОШ с.Тюрюшля</v>
      </c>
      <c r="E67" s="86">
        <f>'[1]9-11 класс, девочки '!N15</f>
        <v>11</v>
      </c>
      <c r="F67" s="125" t="str">
        <f>'[1]9-11 класс, девочки '!P15</f>
        <v>20.5</v>
      </c>
      <c r="G67" s="125" t="str">
        <f>'[1]9-11 класс, девочки '!Q15</f>
        <v>7.3</v>
      </c>
      <c r="H67" s="145" t="str">
        <f>'[1]9-11 класс, девочки '!R15</f>
        <v>5.11</v>
      </c>
      <c r="I67" s="117">
        <v>23</v>
      </c>
      <c r="J67" s="117">
        <v>7</v>
      </c>
      <c r="K67" s="117">
        <v>9.9</v>
      </c>
      <c r="L67" s="117">
        <v>39.9</v>
      </c>
      <c r="M67" s="125" t="str">
        <f>'[1]9-11 класс, девочки '!X15</f>
        <v>участник</v>
      </c>
      <c r="N67" s="82" t="str">
        <f>'[1]9-11 класс, девочки '!Y15</f>
        <v>Сергеев А.П.</v>
      </c>
      <c r="O67" s="119"/>
    </row>
    <row r="68" spans="1:15" ht="15.75">
      <c r="A68" s="86">
        <v>55</v>
      </c>
      <c r="B68" s="86" t="str">
        <f>'[4]9-11 класс, девочки'!B14</f>
        <v>Стерлитамакский район</v>
      </c>
      <c r="C68" s="82" t="s">
        <v>154</v>
      </c>
      <c r="D68" s="82" t="s">
        <v>69</v>
      </c>
      <c r="E68" s="82">
        <v>9</v>
      </c>
      <c r="F68" s="125">
        <f>'[4]9-11 класс, девочки'!N14</f>
        <v>15</v>
      </c>
      <c r="G68" s="125">
        <f>'[4]9-11 класс, девочки'!O14</f>
        <v>4.5</v>
      </c>
      <c r="H68" s="145">
        <f>'[4]9-11 класс, девочки'!P14</f>
        <v>20</v>
      </c>
      <c r="I68" s="117">
        <f>'[4]9-11 класс, девочки'!Q14</f>
        <v>10.465116279069768</v>
      </c>
      <c r="J68" s="117">
        <f>'[4]9-11 класс, девочки'!R14</f>
        <v>7.875</v>
      </c>
      <c r="K68" s="117">
        <f>'[4]9-11 класс, девочки'!S14</f>
        <v>17.5</v>
      </c>
      <c r="L68" s="117">
        <f>SUM(I68:K68)</f>
        <v>35.84011627906977</v>
      </c>
      <c r="M68" s="125" t="str">
        <f>'[4]9-11 класс, девочки'!T14</f>
        <v>участник</v>
      </c>
      <c r="N68" s="82" t="str">
        <f>'[4]9-11 класс, девочки'!X14</f>
        <v>Тихонова Наталья Леонтьевна</v>
      </c>
      <c r="O68" s="119"/>
    </row>
    <row r="69" spans="1:15" ht="15.75">
      <c r="A69" s="86">
        <v>56</v>
      </c>
      <c r="B69" s="86" t="str">
        <f>B67</f>
        <v>Стерлитамакский район</v>
      </c>
      <c r="C69" s="82" t="s">
        <v>155</v>
      </c>
      <c r="D69" s="82" t="str">
        <f>'[3]9-11 класс, девочки '!K14</f>
        <v>МОБУ СОШ с.Первомайское </v>
      </c>
      <c r="E69" s="82">
        <f>'[3]9-11 класс, девочки '!N14</f>
        <v>9</v>
      </c>
      <c r="F69" s="125">
        <v>19</v>
      </c>
      <c r="G69" s="125">
        <v>8.9</v>
      </c>
      <c r="H69" s="145">
        <v>4.3</v>
      </c>
      <c r="I69" s="117">
        <v>8.9</v>
      </c>
      <c r="J69" s="117">
        <v>4.3</v>
      </c>
      <c r="K69" s="117">
        <v>9.30232558139535</v>
      </c>
      <c r="L69" s="117">
        <v>28.3</v>
      </c>
      <c r="M69" s="125" t="s">
        <v>32</v>
      </c>
      <c r="N69" s="82" t="s">
        <v>85</v>
      </c>
      <c r="O69" s="119"/>
    </row>
    <row r="70" spans="1:15" ht="15.75">
      <c r="A70" s="86">
        <v>57</v>
      </c>
      <c r="B70" s="86" t="str">
        <f>B68</f>
        <v>Стерлитамакский район</v>
      </c>
      <c r="C70" s="82" t="s">
        <v>156</v>
      </c>
      <c r="D70" s="82" t="str">
        <f>'[3]9-11 класс, девочки '!K15</f>
        <v>МОБУ СОШ с.Первомайское </v>
      </c>
      <c r="E70" s="82">
        <f>'[3]9-11 класс, девочки '!N15</f>
        <v>9</v>
      </c>
      <c r="F70" s="125">
        <v>19</v>
      </c>
      <c r="G70" s="125">
        <v>8.9</v>
      </c>
      <c r="H70" s="145">
        <v>4.3</v>
      </c>
      <c r="I70" s="117">
        <v>8.9</v>
      </c>
      <c r="J70" s="117">
        <v>4.3</v>
      </c>
      <c r="K70" s="117">
        <v>9.30232558139535</v>
      </c>
      <c r="L70" s="117">
        <v>27.5</v>
      </c>
      <c r="M70" s="125" t="s">
        <v>32</v>
      </c>
      <c r="N70" s="82" t="str">
        <f>$N$61</f>
        <v>Маннанов Руслан Ришатович</v>
      </c>
      <c r="O70" s="119"/>
    </row>
    <row r="71" spans="1:15" ht="15.75">
      <c r="A71" s="82">
        <v>58</v>
      </c>
      <c r="B71" s="119" t="str">
        <f>$B$65</f>
        <v>Стерлитамакский район</v>
      </c>
      <c r="C71" s="119" t="s">
        <v>157</v>
      </c>
      <c r="D71" s="119" t="str">
        <f>'[22]11 класс'!J13</f>
        <v>МОБУ СОШ д.Золотоношка им.Я.Т.Ткаченко</v>
      </c>
      <c r="E71" s="119">
        <f>'[22]11 класс'!M13</f>
        <v>11</v>
      </c>
      <c r="F71" s="119">
        <v>8</v>
      </c>
      <c r="G71" s="119">
        <v>7.9</v>
      </c>
      <c r="H71" s="119">
        <v>2.4</v>
      </c>
      <c r="I71" s="119">
        <v>11</v>
      </c>
      <c r="J71" s="119">
        <v>4</v>
      </c>
      <c r="K71" s="119">
        <v>1.4</v>
      </c>
      <c r="L71" s="119">
        <v>27</v>
      </c>
      <c r="M71" s="119" t="str">
        <f>$M$68</f>
        <v>участник</v>
      </c>
      <c r="N71" s="141" t="str">
        <f>'[22]11 класс'!$P$13</f>
        <v>Торгашов Д.А.</v>
      </c>
      <c r="O71" s="119"/>
    </row>
    <row r="72" spans="1:15" ht="15.75">
      <c r="A72" s="86">
        <v>59</v>
      </c>
      <c r="B72" s="119" t="str">
        <f>$B$65</f>
        <v>Стерлитамакский район</v>
      </c>
      <c r="C72" s="119" t="s">
        <v>158</v>
      </c>
      <c r="D72" s="119" t="str">
        <f>'[22]10 класс'!J13</f>
        <v>МОБУ СОШ д.Золотоношка им.Я.Т.Ткаченко</v>
      </c>
      <c r="E72" s="119">
        <f>'[22]10 класс'!M13</f>
        <v>10</v>
      </c>
      <c r="F72" s="119">
        <v>11</v>
      </c>
      <c r="G72" s="119">
        <v>7.6</v>
      </c>
      <c r="H72" s="119">
        <v>4</v>
      </c>
      <c r="I72" s="119">
        <v>12</v>
      </c>
      <c r="J72" s="119">
        <v>8</v>
      </c>
      <c r="K72" s="119">
        <v>16</v>
      </c>
      <c r="L72" s="119">
        <v>24</v>
      </c>
      <c r="M72" s="119" t="str">
        <f>$M$65</f>
        <v>призер</v>
      </c>
      <c r="N72" s="141" t="str">
        <f>'[22]10 класс'!P13</f>
        <v>Торгашов Д.А.</v>
      </c>
      <c r="O72" s="119"/>
    </row>
    <row r="73" spans="1:15" ht="15.75">
      <c r="A73" s="86">
        <v>60</v>
      </c>
      <c r="B73" s="119" t="str">
        <f>$B$65</f>
        <v>Стерлитамакский район</v>
      </c>
      <c r="C73" s="119" t="s">
        <v>159</v>
      </c>
      <c r="D73" s="119" t="str">
        <f>'[22]10 класс'!J14</f>
        <v>МОБУ СОШ д.Золотоношка им.Я.Т.Ткаченко</v>
      </c>
      <c r="E73" s="119">
        <f>'[22]10 класс'!M14</f>
        <v>10</v>
      </c>
      <c r="F73" s="119">
        <v>11</v>
      </c>
      <c r="G73" s="119">
        <v>7.6</v>
      </c>
      <c r="H73" s="119">
        <v>4</v>
      </c>
      <c r="I73" s="119">
        <v>12</v>
      </c>
      <c r="J73" s="119">
        <v>8</v>
      </c>
      <c r="K73" s="119">
        <v>16</v>
      </c>
      <c r="L73" s="119">
        <v>22</v>
      </c>
      <c r="M73" s="119" t="str">
        <f>$M$65</f>
        <v>призер</v>
      </c>
      <c r="N73" s="141" t="str">
        <f>'[22]10 класс'!P14</f>
        <v>Торгашов Д.А.</v>
      </c>
      <c r="O73" s="119"/>
    </row>
    <row r="74" spans="1:15" ht="15.75">
      <c r="A74" s="82">
        <v>61</v>
      </c>
      <c r="B74" s="119" t="str">
        <f>$B$65</f>
        <v>Стерлитамакский район</v>
      </c>
      <c r="C74" s="119" t="s">
        <v>160</v>
      </c>
      <c r="D74" s="119" t="str">
        <f>'[22]10 класс'!J12</f>
        <v>МОБУ СОШ д.Золотоношка им.Я.Т.Ткаченко</v>
      </c>
      <c r="E74" s="119">
        <f>'[22]10 класс'!M12</f>
        <v>10</v>
      </c>
      <c r="F74" s="119">
        <v>11</v>
      </c>
      <c r="G74" s="119">
        <v>7.6</v>
      </c>
      <c r="H74" s="119">
        <v>4</v>
      </c>
      <c r="I74" s="119">
        <v>12</v>
      </c>
      <c r="J74" s="119">
        <v>8</v>
      </c>
      <c r="K74" s="119">
        <v>16</v>
      </c>
      <c r="L74" s="119">
        <f>'[22]10 класс'!N12</f>
        <v>17.5</v>
      </c>
      <c r="M74" s="119" t="str">
        <f>$M$65</f>
        <v>призер</v>
      </c>
      <c r="N74" s="141" t="str">
        <f>'[22]10 класс'!P12</f>
        <v>Торгашов Д.А.</v>
      </c>
      <c r="O74" s="119"/>
    </row>
    <row r="75" spans="1:15" ht="15.75">
      <c r="A75" s="82">
        <v>62</v>
      </c>
      <c r="B75" s="120" t="str">
        <f>'[14]9-11 класс, девочки'!B14</f>
        <v>Стерлитамакский район</v>
      </c>
      <c r="C75" s="120" t="s">
        <v>161</v>
      </c>
      <c r="D75" s="120" t="str">
        <f>'[14]9-11 класс, девочки'!K14</f>
        <v>МОБУ СОШ д.Рязановка</v>
      </c>
      <c r="E75" s="120">
        <v>9</v>
      </c>
      <c r="F75" s="120">
        <f>'[14]9-11 класс, девочки'!N14</f>
        <v>11</v>
      </c>
      <c r="G75" s="120">
        <f>'[14]9-11 класс, девочки'!O14</f>
        <v>4</v>
      </c>
      <c r="H75" s="120">
        <f>'[14]9-11 класс, девочки'!P14</f>
        <v>0</v>
      </c>
      <c r="I75" s="120">
        <v>7.6</v>
      </c>
      <c r="J75" s="120">
        <f>'[14]9-11 класс, девочки'!R14</f>
        <v>7</v>
      </c>
      <c r="K75" s="120">
        <f>'[14]9-11 класс, девочки'!S14</f>
        <v>0</v>
      </c>
      <c r="L75" s="120">
        <v>14.7</v>
      </c>
      <c r="M75" s="120" t="s">
        <v>32</v>
      </c>
      <c r="N75" s="121" t="str">
        <f>'[14]9-11 класс, девочки'!$X$14</f>
        <v>Алимбаев А.М.</v>
      </c>
      <c r="O75" s="119"/>
    </row>
    <row r="76" spans="1:15" ht="15.75">
      <c r="A76" s="86">
        <v>63</v>
      </c>
      <c r="B76" s="119" t="str">
        <f>'[23]9-11 класс, девочки '!B14</f>
        <v>Стерлитамакский район</v>
      </c>
      <c r="C76" s="119" t="s">
        <v>162</v>
      </c>
      <c r="D76" s="119" t="str">
        <f>'[23]9-11 класс, девочки '!K14</f>
        <v>филиал с. Косяковка МОБУ СОШ с. Большой Куганак</v>
      </c>
      <c r="E76" s="119">
        <f>'[23]9-11 класс, девочки '!N14</f>
        <v>9</v>
      </c>
      <c r="F76" s="119">
        <f>'[23]9-11 класс, девочки '!O14</f>
        <v>5</v>
      </c>
      <c r="G76" s="119">
        <f>'[23]9-11 класс, девочки '!P14</f>
        <v>4</v>
      </c>
      <c r="H76" s="119">
        <f>'[23]9-11 класс, девочки '!Q14</f>
        <v>0</v>
      </c>
      <c r="I76" s="119">
        <f>'[23]9-11 класс, девочки '!R14</f>
        <v>5</v>
      </c>
      <c r="J76" s="119">
        <f>'[23]9-11 класс, девочки '!S14</f>
        <v>4</v>
      </c>
      <c r="K76" s="119">
        <f>'[23]9-11 класс, девочки '!T14</f>
        <v>0</v>
      </c>
      <c r="L76" s="119">
        <f>'[23]9-11 класс, девочки '!U14</f>
        <v>9</v>
      </c>
      <c r="M76" s="119" t="str">
        <f>'[23]9-11 класс, девочки '!V14</f>
        <v>участник</v>
      </c>
      <c r="N76" s="141" t="str">
        <f>'[23]9-11 класс, девочки '!W14</f>
        <v>Григорьев А.В.</v>
      </c>
      <c r="O76" s="119"/>
    </row>
    <row r="77" ht="15.75">
      <c r="A77" s="82"/>
    </row>
    <row r="78" spans="1:4" ht="15.75">
      <c r="A78" s="178"/>
      <c r="B78" s="179"/>
      <c r="C78" s="178"/>
      <c r="D78" s="178"/>
    </row>
  </sheetData>
  <sheetProtection/>
  <protectedRanges>
    <protectedRange sqref="M41" name="Диапазон1_2_1_1_2"/>
  </protectedRanges>
  <dataValidations count="2">
    <dataValidation allowBlank="1" showInputMessage="1" showErrorMessage="1" sqref="B14 B13:C13 A11:A12 A3 A1 C59 A5"/>
    <dataValidation allowBlank="1" showInputMessage="1" showErrorMessage="1" sqref="A6:A10"/>
  </dataValidations>
  <printOptions/>
  <pageMargins left="0.2362204724409449" right="0.2362204724409449" top="0.31496062992125984" bottom="0.35433070866141736" header="0.31496062992125984" footer="0.31496062992125984"/>
  <pageSetup fitToHeight="0" fitToWidth="1" horizontalDpi="600" verticalDpi="600" orientation="landscape" paperSize="9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O23" sqref="O23"/>
    </sheetView>
  </sheetViews>
  <sheetFormatPr defaultColWidth="9.00390625" defaultRowHeight="12.75"/>
  <cols>
    <col min="1" max="1" width="29.125" style="0" customWidth="1"/>
    <col min="2" max="2" width="6.625" style="0" customWidth="1"/>
    <col min="3" max="3" width="6.75390625" style="0" customWidth="1"/>
    <col min="4" max="4" width="6.625" style="0" customWidth="1"/>
    <col min="5" max="5" width="6.00390625" style="0" customWidth="1"/>
    <col min="6" max="6" width="7.375" style="0" customWidth="1"/>
    <col min="7" max="7" width="12.125" style="0" customWidth="1"/>
    <col min="8" max="8" width="6.75390625" style="0" customWidth="1"/>
  </cols>
  <sheetData>
    <row r="1" spans="1:9" ht="15">
      <c r="A1" s="65" t="s">
        <v>47</v>
      </c>
      <c r="B1" s="65"/>
      <c r="C1" s="65"/>
      <c r="D1" s="65"/>
      <c r="E1" s="65"/>
      <c r="F1" s="65"/>
      <c r="G1" s="65"/>
      <c r="H1" s="65"/>
      <c r="I1" s="66"/>
    </row>
    <row r="2" spans="1:9" ht="15">
      <c r="A2" s="65" t="s">
        <v>48</v>
      </c>
      <c r="B2" s="65"/>
      <c r="C2" s="65"/>
      <c r="D2" s="65"/>
      <c r="E2" s="65"/>
      <c r="F2" s="65"/>
      <c r="G2" s="65"/>
      <c r="H2" s="65"/>
      <c r="I2" s="66"/>
    </row>
    <row r="3" spans="1:9" ht="15.75">
      <c r="A3" s="67" t="s">
        <v>49</v>
      </c>
      <c r="B3" s="112">
        <v>5</v>
      </c>
      <c r="C3" s="112">
        <v>6</v>
      </c>
      <c r="D3" s="112">
        <v>7</v>
      </c>
      <c r="E3" s="112">
        <v>8</v>
      </c>
      <c r="F3" s="112">
        <v>9</v>
      </c>
      <c r="G3" s="112">
        <v>10</v>
      </c>
      <c r="H3" s="112">
        <v>11</v>
      </c>
      <c r="I3" s="112" t="s">
        <v>50</v>
      </c>
    </row>
    <row r="4" spans="1:9" ht="15">
      <c r="A4" s="65" t="s">
        <v>51</v>
      </c>
      <c r="B4" s="65">
        <v>0</v>
      </c>
      <c r="C4" s="65">
        <v>1</v>
      </c>
      <c r="D4" s="65">
        <v>1</v>
      </c>
      <c r="E4" s="65">
        <v>1</v>
      </c>
      <c r="F4" s="65">
        <v>0</v>
      </c>
      <c r="G4" s="65">
        <v>1</v>
      </c>
      <c r="H4" s="65">
        <v>0</v>
      </c>
      <c r="I4" s="65">
        <v>4</v>
      </c>
    </row>
    <row r="5" spans="1:9" ht="15">
      <c r="A5" s="65" t="s">
        <v>52</v>
      </c>
      <c r="B5" s="65">
        <v>1</v>
      </c>
      <c r="C5" s="65">
        <v>1</v>
      </c>
      <c r="D5" s="65">
        <v>1</v>
      </c>
      <c r="E5" s="65">
        <v>0</v>
      </c>
      <c r="F5" s="65">
        <v>0</v>
      </c>
      <c r="G5" s="65">
        <v>0</v>
      </c>
      <c r="H5" s="65">
        <v>0</v>
      </c>
      <c r="I5" s="65">
        <v>3</v>
      </c>
    </row>
    <row r="6" spans="1:9" ht="15">
      <c r="A6" s="65" t="s">
        <v>53</v>
      </c>
      <c r="B6" s="65">
        <v>4</v>
      </c>
      <c r="C6" s="65">
        <v>4</v>
      </c>
      <c r="D6" s="65">
        <v>3</v>
      </c>
      <c r="E6" s="65">
        <v>2</v>
      </c>
      <c r="F6" s="65">
        <v>5</v>
      </c>
      <c r="G6" s="65">
        <v>2</v>
      </c>
      <c r="H6" s="65">
        <v>0</v>
      </c>
      <c r="I6" s="65">
        <v>20</v>
      </c>
    </row>
    <row r="7" spans="1:9" ht="15">
      <c r="A7" s="65" t="s">
        <v>54</v>
      </c>
      <c r="B7" s="65">
        <v>1</v>
      </c>
      <c r="C7" s="65">
        <v>1</v>
      </c>
      <c r="D7" s="65">
        <v>2</v>
      </c>
      <c r="E7" s="65">
        <v>1</v>
      </c>
      <c r="F7" s="65">
        <v>1</v>
      </c>
      <c r="G7" s="65">
        <v>1</v>
      </c>
      <c r="H7" s="65">
        <v>1</v>
      </c>
      <c r="I7" s="65">
        <v>8</v>
      </c>
    </row>
    <row r="8" spans="1:9" ht="15">
      <c r="A8" s="65" t="s">
        <v>55</v>
      </c>
      <c r="B8" s="65">
        <v>3</v>
      </c>
      <c r="C8" s="65">
        <v>2</v>
      </c>
      <c r="D8" s="65">
        <v>2</v>
      </c>
      <c r="E8" s="65">
        <v>1</v>
      </c>
      <c r="F8" s="65">
        <v>1</v>
      </c>
      <c r="G8" s="65">
        <v>2</v>
      </c>
      <c r="H8" s="65">
        <v>2</v>
      </c>
      <c r="I8" s="65">
        <v>13</v>
      </c>
    </row>
    <row r="9" spans="1:9" ht="15">
      <c r="A9" s="65" t="s">
        <v>44</v>
      </c>
      <c r="B9" s="65">
        <v>6</v>
      </c>
      <c r="C9" s="65">
        <v>6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12</v>
      </c>
    </row>
    <row r="10" spans="1:9" ht="15">
      <c r="A10" s="65" t="s">
        <v>56</v>
      </c>
      <c r="B10" s="65">
        <v>2</v>
      </c>
      <c r="C10" s="65">
        <v>2</v>
      </c>
      <c r="D10" s="65">
        <v>3</v>
      </c>
      <c r="E10" s="65">
        <v>3</v>
      </c>
      <c r="F10" s="65">
        <v>1</v>
      </c>
      <c r="G10" s="65">
        <v>0</v>
      </c>
      <c r="H10" s="65">
        <v>0</v>
      </c>
      <c r="I10" s="65">
        <v>11</v>
      </c>
    </row>
    <row r="11" spans="1:9" ht="15">
      <c r="A11" s="65" t="s">
        <v>57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</row>
    <row r="12" spans="1:9" ht="15.75">
      <c r="A12" s="65" t="s">
        <v>58</v>
      </c>
      <c r="B12" s="112">
        <v>3</v>
      </c>
      <c r="C12" s="112">
        <v>0</v>
      </c>
      <c r="D12" s="112">
        <v>0</v>
      </c>
      <c r="E12" s="112">
        <v>4</v>
      </c>
      <c r="F12" s="112">
        <v>0</v>
      </c>
      <c r="G12" s="112">
        <v>3</v>
      </c>
      <c r="H12" s="112">
        <v>1</v>
      </c>
      <c r="I12" s="112">
        <v>11</v>
      </c>
    </row>
    <row r="13" spans="1:9" ht="15">
      <c r="A13" s="65" t="s">
        <v>59</v>
      </c>
      <c r="B13" s="65">
        <v>0</v>
      </c>
      <c r="C13" s="65">
        <v>0</v>
      </c>
      <c r="D13" s="65">
        <v>0</v>
      </c>
      <c r="E13" s="65">
        <v>0</v>
      </c>
      <c r="F13" s="65">
        <v>1</v>
      </c>
      <c r="G13" s="65">
        <v>0</v>
      </c>
      <c r="H13" s="65">
        <v>0</v>
      </c>
      <c r="I13" s="65">
        <v>1</v>
      </c>
    </row>
    <row r="14" spans="1:9" ht="15">
      <c r="A14" s="65" t="s">
        <v>60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</row>
    <row r="15" spans="1:9" ht="15">
      <c r="A15" s="65" t="s">
        <v>61</v>
      </c>
      <c r="B15" s="65">
        <v>2</v>
      </c>
      <c r="C15" s="65">
        <v>2</v>
      </c>
      <c r="D15" s="65">
        <v>2</v>
      </c>
      <c r="E15" s="65">
        <v>1</v>
      </c>
      <c r="F15" s="65">
        <v>2</v>
      </c>
      <c r="G15" s="65">
        <v>0</v>
      </c>
      <c r="H15" s="65">
        <v>0</v>
      </c>
      <c r="I15" s="65">
        <v>9</v>
      </c>
    </row>
    <row r="16" spans="1:9" ht="15">
      <c r="A16" s="65" t="s">
        <v>62</v>
      </c>
      <c r="B16" s="65">
        <v>6</v>
      </c>
      <c r="C16" s="65">
        <v>4</v>
      </c>
      <c r="D16" s="65">
        <v>7</v>
      </c>
      <c r="E16" s="65">
        <v>8</v>
      </c>
      <c r="F16" s="65">
        <v>6</v>
      </c>
      <c r="G16" s="65">
        <v>0</v>
      </c>
      <c r="H16" s="65">
        <v>2</v>
      </c>
      <c r="I16" s="65">
        <v>33</v>
      </c>
    </row>
    <row r="17" spans="1:9" ht="15">
      <c r="A17" s="65" t="s">
        <v>63</v>
      </c>
      <c r="B17" s="65">
        <v>5</v>
      </c>
      <c r="C17" s="65">
        <v>5</v>
      </c>
      <c r="D17" s="65">
        <v>4</v>
      </c>
      <c r="E17" s="65">
        <v>5</v>
      </c>
      <c r="F17" s="65">
        <v>4</v>
      </c>
      <c r="G17" s="65">
        <v>2</v>
      </c>
      <c r="H17" s="65">
        <v>1</v>
      </c>
      <c r="I17" s="65">
        <v>26</v>
      </c>
    </row>
    <row r="18" spans="1:9" ht="15">
      <c r="A18" s="65" t="s">
        <v>64</v>
      </c>
      <c r="B18" s="65">
        <v>5</v>
      </c>
      <c r="C18" s="65">
        <v>2</v>
      </c>
      <c r="D18" s="65">
        <v>2</v>
      </c>
      <c r="E18" s="65">
        <v>3</v>
      </c>
      <c r="F18" s="65">
        <v>4</v>
      </c>
      <c r="G18" s="65">
        <v>0</v>
      </c>
      <c r="H18" s="65">
        <v>0</v>
      </c>
      <c r="I18" s="65">
        <v>16</v>
      </c>
    </row>
    <row r="19" spans="1:9" ht="15">
      <c r="A19" s="65" t="s">
        <v>65</v>
      </c>
      <c r="B19" s="65">
        <v>0</v>
      </c>
      <c r="C19" s="65">
        <v>6</v>
      </c>
      <c r="D19" s="65">
        <v>8</v>
      </c>
      <c r="E19" s="65">
        <v>2</v>
      </c>
      <c r="F19" s="65">
        <v>5</v>
      </c>
      <c r="G19" s="65">
        <v>4</v>
      </c>
      <c r="H19" s="65">
        <v>3</v>
      </c>
      <c r="I19" s="65">
        <v>28</v>
      </c>
    </row>
    <row r="20" spans="1:9" ht="15">
      <c r="A20" s="65" t="s">
        <v>66</v>
      </c>
      <c r="B20" s="65">
        <v>4</v>
      </c>
      <c r="C20" s="65">
        <v>2</v>
      </c>
      <c r="D20" s="65">
        <v>4</v>
      </c>
      <c r="E20" s="65">
        <v>3</v>
      </c>
      <c r="F20" s="65">
        <v>2</v>
      </c>
      <c r="G20" s="65">
        <v>2</v>
      </c>
      <c r="H20" s="65">
        <v>4</v>
      </c>
      <c r="I20" s="65">
        <v>21</v>
      </c>
    </row>
    <row r="21" spans="1:9" ht="15">
      <c r="A21" s="65" t="s">
        <v>67</v>
      </c>
      <c r="B21" s="65">
        <v>2</v>
      </c>
      <c r="C21" s="65">
        <v>4</v>
      </c>
      <c r="D21" s="65">
        <v>2</v>
      </c>
      <c r="E21" s="65">
        <v>1</v>
      </c>
      <c r="F21" s="65">
        <v>0</v>
      </c>
      <c r="G21" s="65">
        <v>2</v>
      </c>
      <c r="H21" s="65">
        <v>2</v>
      </c>
      <c r="I21" s="65">
        <v>13</v>
      </c>
    </row>
    <row r="22" spans="1:9" ht="15">
      <c r="A22" s="65" t="s">
        <v>68</v>
      </c>
      <c r="B22" s="65">
        <v>2</v>
      </c>
      <c r="C22" s="65">
        <v>2</v>
      </c>
      <c r="D22" s="65">
        <v>2</v>
      </c>
      <c r="E22" s="65">
        <v>4</v>
      </c>
      <c r="F22" s="65">
        <v>2</v>
      </c>
      <c r="G22" s="65">
        <v>0</v>
      </c>
      <c r="H22" s="65">
        <v>0</v>
      </c>
      <c r="I22" s="65">
        <v>12</v>
      </c>
    </row>
    <row r="23" spans="1:9" ht="15">
      <c r="A23" s="65" t="s">
        <v>69</v>
      </c>
      <c r="B23" s="65">
        <v>0</v>
      </c>
      <c r="C23" s="65">
        <v>1</v>
      </c>
      <c r="D23" s="65">
        <v>0</v>
      </c>
      <c r="E23" s="65">
        <v>3</v>
      </c>
      <c r="F23" s="65">
        <v>2</v>
      </c>
      <c r="G23" s="65">
        <v>1</v>
      </c>
      <c r="H23" s="65">
        <v>0</v>
      </c>
      <c r="I23" s="65">
        <v>7</v>
      </c>
    </row>
    <row r="24" spans="1:9" ht="15">
      <c r="A24" s="65" t="s">
        <v>70</v>
      </c>
      <c r="B24" s="65">
        <v>2</v>
      </c>
      <c r="C24" s="65">
        <v>2</v>
      </c>
      <c r="D24" s="65">
        <v>2</v>
      </c>
      <c r="E24" s="65">
        <v>2</v>
      </c>
      <c r="F24" s="65">
        <v>3</v>
      </c>
      <c r="G24" s="65">
        <v>2</v>
      </c>
      <c r="H24" s="65">
        <v>1</v>
      </c>
      <c r="I24" s="65">
        <v>14</v>
      </c>
    </row>
    <row r="25" spans="1:9" ht="15">
      <c r="A25" s="65" t="s">
        <v>71</v>
      </c>
      <c r="B25" s="65">
        <v>1</v>
      </c>
      <c r="C25" s="65">
        <v>1</v>
      </c>
      <c r="D25" s="65">
        <v>1</v>
      </c>
      <c r="E25" s="65">
        <v>1</v>
      </c>
      <c r="F25" s="65"/>
      <c r="G25" s="65">
        <v>0</v>
      </c>
      <c r="H25" s="65">
        <v>1</v>
      </c>
      <c r="I25" s="65">
        <v>5</v>
      </c>
    </row>
    <row r="26" spans="1:9" ht="15">
      <c r="A26" s="65" t="s">
        <v>72</v>
      </c>
      <c r="B26" s="65">
        <v>2</v>
      </c>
      <c r="C26" s="65">
        <v>2</v>
      </c>
      <c r="D26" s="65">
        <v>1</v>
      </c>
      <c r="E26" s="65">
        <v>3</v>
      </c>
      <c r="F26" s="65">
        <v>6</v>
      </c>
      <c r="G26" s="65">
        <v>2</v>
      </c>
      <c r="H26" s="65">
        <v>0</v>
      </c>
      <c r="I26" s="65">
        <v>16</v>
      </c>
    </row>
    <row r="27" spans="1:9" ht="15">
      <c r="A27" s="65" t="s">
        <v>31</v>
      </c>
      <c r="B27" s="65">
        <v>4</v>
      </c>
      <c r="C27" s="65">
        <v>2</v>
      </c>
      <c r="D27" s="65">
        <v>3</v>
      </c>
      <c r="E27" s="65">
        <v>5</v>
      </c>
      <c r="F27" s="65">
        <v>3</v>
      </c>
      <c r="G27" s="65">
        <v>0</v>
      </c>
      <c r="H27" s="65">
        <v>1</v>
      </c>
      <c r="I27" s="65">
        <v>18</v>
      </c>
    </row>
    <row r="28" spans="1:9" ht="15.75">
      <c r="A28" s="65" t="s">
        <v>73</v>
      </c>
      <c r="B28" s="112">
        <v>1</v>
      </c>
      <c r="C28" s="112">
        <v>3</v>
      </c>
      <c r="D28" s="112">
        <v>1</v>
      </c>
      <c r="E28" s="112">
        <v>4</v>
      </c>
      <c r="F28" s="112">
        <v>0</v>
      </c>
      <c r="G28" s="112">
        <v>0</v>
      </c>
      <c r="H28" s="112">
        <v>0</v>
      </c>
      <c r="I28" s="112">
        <v>9</v>
      </c>
    </row>
    <row r="29" spans="1:9" ht="15.75">
      <c r="A29" s="65" t="s">
        <v>74</v>
      </c>
      <c r="B29" s="112">
        <v>2</v>
      </c>
      <c r="C29" s="112">
        <v>2</v>
      </c>
      <c r="D29" s="112">
        <v>2</v>
      </c>
      <c r="E29" s="112">
        <v>2</v>
      </c>
      <c r="F29" s="112">
        <v>2</v>
      </c>
      <c r="G29" s="112">
        <v>0</v>
      </c>
      <c r="H29" s="112">
        <v>0</v>
      </c>
      <c r="I29" s="112">
        <v>10</v>
      </c>
    </row>
    <row r="30" spans="1:9" ht="15.75">
      <c r="A30" s="65" t="s">
        <v>75</v>
      </c>
      <c r="B30" s="112">
        <v>58</v>
      </c>
      <c r="C30" s="112">
        <v>57</v>
      </c>
      <c r="D30" s="112">
        <v>53</v>
      </c>
      <c r="E30" s="112">
        <v>59</v>
      </c>
      <c r="F30" s="112">
        <v>50</v>
      </c>
      <c r="G30" s="112">
        <v>24</v>
      </c>
      <c r="H30" s="112">
        <v>19</v>
      </c>
      <c r="I30" s="112">
        <v>320</v>
      </c>
    </row>
    <row r="31" spans="1:9" ht="15.75">
      <c r="A31" s="65" t="s">
        <v>76</v>
      </c>
      <c r="B31" s="112">
        <v>8</v>
      </c>
      <c r="C31" s="112">
        <v>25</v>
      </c>
      <c r="D31" s="112">
        <v>13</v>
      </c>
      <c r="E31" s="112">
        <v>17</v>
      </c>
      <c r="F31" s="112">
        <v>11</v>
      </c>
      <c r="G31" s="112">
        <v>6</v>
      </c>
      <c r="H31" s="112">
        <v>9</v>
      </c>
      <c r="I31" s="112">
        <v>89</v>
      </c>
    </row>
    <row r="32" spans="1:9" ht="15.75">
      <c r="A32" s="65" t="s">
        <v>77</v>
      </c>
      <c r="B32" s="112">
        <v>25</v>
      </c>
      <c r="C32" s="112">
        <v>25</v>
      </c>
      <c r="D32" s="112">
        <v>27</v>
      </c>
      <c r="E32" s="112">
        <v>24</v>
      </c>
      <c r="F32" s="112">
        <v>32</v>
      </c>
      <c r="G32" s="112">
        <v>8</v>
      </c>
      <c r="H32" s="112">
        <v>6</v>
      </c>
      <c r="I32" s="112">
        <v>147</v>
      </c>
    </row>
    <row r="33" spans="1:9" ht="15.75">
      <c r="A33" s="65" t="s">
        <v>78</v>
      </c>
      <c r="B33" s="112">
        <v>25</v>
      </c>
      <c r="C33" s="112">
        <v>7</v>
      </c>
      <c r="D33" s="112">
        <v>13</v>
      </c>
      <c r="E33" s="112">
        <v>18</v>
      </c>
      <c r="F33" s="112">
        <v>7</v>
      </c>
      <c r="G33" s="112">
        <v>10</v>
      </c>
      <c r="H33" s="112">
        <v>4</v>
      </c>
      <c r="I33" s="112"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Исхакова Руфина Ураловна</cp:lastModifiedBy>
  <cp:lastPrinted>2023-11-03T11:31:03Z</cp:lastPrinted>
  <dcterms:created xsi:type="dcterms:W3CDTF">2007-11-07T20:16:05Z</dcterms:created>
  <dcterms:modified xsi:type="dcterms:W3CDTF">2023-11-17T17:47:26Z</dcterms:modified>
  <cp:category/>
  <cp:version/>
  <cp:contentType/>
  <cp:contentStatus/>
</cp:coreProperties>
</file>